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/Desktop/trading/"/>
    </mc:Choice>
  </mc:AlternateContent>
  <xr:revisionPtr revIDLastSave="0" documentId="13_ncr:1_{87D04AA8-91D2-1E4C-8CB1-AD550616990E}" xr6:coauthVersionLast="43" xr6:coauthVersionMax="43" xr10:uidLastSave="{00000000-0000-0000-0000-000000000000}"/>
  <bookViews>
    <workbookView xWindow="0" yWindow="460" windowWidth="51200" windowHeight="26640" xr2:uid="{0F220BF9-9FBC-FB4A-87DE-08B4B42D11C3}"/>
  </bookViews>
  <sheets>
    <sheet name="Hedging sterling or eur" sheetId="17" r:id="rId1"/>
  </sheets>
  <definedNames>
    <definedName name="_xlnm.Print_Area" localSheetId="0">'Hedging sterling or eur'!#REF!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6" i="17" l="1"/>
  <c r="B9" i="17"/>
  <c r="C32" i="17" l="1"/>
  <c r="C34" i="17" s="1"/>
  <c r="E26" i="17"/>
  <c r="H26" i="17" s="1"/>
  <c r="K26" i="17" s="1"/>
  <c r="B25" i="17"/>
  <c r="E25" i="17" s="1"/>
  <c r="H25" i="17" s="1"/>
  <c r="K25" i="17" s="1"/>
  <c r="E24" i="17"/>
  <c r="F32" i="17" s="1"/>
  <c r="F34" i="17" s="1"/>
  <c r="H24" i="17" l="1"/>
  <c r="F33" i="17"/>
  <c r="C33" i="17"/>
  <c r="B8" i="17"/>
  <c r="I32" i="17" l="1"/>
  <c r="I34" i="17" s="1"/>
  <c r="K24" i="17"/>
  <c r="L32" i="17" s="1"/>
  <c r="L34" i="17" s="1"/>
  <c r="L33" i="17" l="1"/>
  <c r="I33" i="17"/>
  <c r="C15" i="17" l="1"/>
  <c r="C17" i="17" s="1"/>
  <c r="C16" i="17" l="1"/>
  <c r="E7" i="17" l="1"/>
  <c r="E8" i="17" l="1"/>
  <c r="E9" i="17"/>
  <c r="H7" i="17"/>
  <c r="F15" i="17"/>
  <c r="I15" i="17" l="1"/>
  <c r="H9" i="17"/>
  <c r="H8" i="17"/>
  <c r="F17" i="17"/>
  <c r="F16" i="17"/>
  <c r="K7" i="17"/>
  <c r="C41" i="17"/>
  <c r="B23" i="17" l="1"/>
  <c r="I41" i="17"/>
  <c r="K41" i="17" s="1"/>
  <c r="H42" i="17" s="1"/>
  <c r="C42" i="17" s="1"/>
  <c r="H41" i="17"/>
  <c r="L15" i="17"/>
  <c r="K9" i="17"/>
  <c r="K8" i="17"/>
  <c r="I17" i="17"/>
  <c r="I16" i="17"/>
  <c r="L17" i="17" l="1"/>
  <c r="L16" i="17"/>
  <c r="B42" i="17"/>
  <c r="K42" i="17"/>
  <c r="C43" i="17" s="1"/>
  <c r="I43" i="17" s="1"/>
  <c r="C14" i="17" l="1"/>
  <c r="C31" i="17" s="1"/>
  <c r="K43" i="17"/>
  <c r="B43" i="17"/>
  <c r="E23" i="17" s="1"/>
  <c r="C44" i="17" l="1"/>
  <c r="I44" i="17" s="1"/>
  <c r="K44" i="17" s="1"/>
  <c r="E6" i="17"/>
  <c r="B44" i="17" l="1"/>
  <c r="C45" i="17"/>
  <c r="I45" i="17" s="1"/>
  <c r="K45" i="17" s="1"/>
  <c r="F14" i="17"/>
  <c r="F31" i="17" s="1"/>
  <c r="C46" i="17" l="1"/>
  <c r="I46" i="17" s="1"/>
  <c r="K46" i="17" s="1"/>
  <c r="B45" i="17"/>
  <c r="C47" i="17" l="1"/>
  <c r="I47" i="17" s="1"/>
  <c r="K47" i="17" s="1"/>
  <c r="B46" i="17"/>
  <c r="H6" i="17"/>
  <c r="H23" i="17" s="1"/>
  <c r="B47" i="17" l="1"/>
  <c r="C48" i="17"/>
  <c r="I48" i="17" s="1"/>
  <c r="K48" i="17" s="1"/>
  <c r="I14" i="17"/>
  <c r="I31" i="17" s="1"/>
  <c r="K6" i="17"/>
  <c r="K23" i="17" s="1"/>
  <c r="B48" i="17" l="1"/>
  <c r="L14" i="17"/>
  <c r="L31" i="17" s="1"/>
  <c r="C49" i="17" l="1"/>
  <c r="I49" i="17" l="1"/>
  <c r="K49" i="17" s="1"/>
  <c r="B49" i="17"/>
  <c r="C50" i="17"/>
  <c r="I50" i="17" s="1"/>
  <c r="K50" i="17" s="1"/>
  <c r="B50" i="17" l="1"/>
  <c r="C51" i="17"/>
  <c r="I51" i="17" s="1"/>
  <c r="K51" i="17" s="1"/>
  <c r="B51" i="17" l="1"/>
  <c r="C52" i="17"/>
  <c r="I52" i="17" s="1"/>
  <c r="K52" i="17" s="1"/>
  <c r="B52" i="17" l="1"/>
  <c r="C53" i="17"/>
  <c r="I53" i="17" s="1"/>
  <c r="K53" i="17" s="1"/>
  <c r="B53" i="17" l="1"/>
  <c r="C54" i="17"/>
  <c r="I54" i="17" s="1"/>
  <c r="K54" i="17" s="1"/>
  <c r="B54" i="17" l="1"/>
  <c r="C55" i="17"/>
  <c r="I55" i="17" s="1"/>
  <c r="K55" i="17" s="1"/>
  <c r="B55" i="17" l="1"/>
</calcChain>
</file>

<file path=xl/sharedStrings.xml><?xml version="1.0" encoding="utf-8"?>
<sst xmlns="http://schemas.openxmlformats.org/spreadsheetml/2006/main" count="123" uniqueCount="42">
  <si>
    <t>LOT SIZE</t>
  </si>
  <si>
    <t>LONG</t>
  </si>
  <si>
    <t>SHORT</t>
  </si>
  <si>
    <t>ENTRY</t>
  </si>
  <si>
    <t>TARGET</t>
  </si>
  <si>
    <t>STOP</t>
  </si>
  <si>
    <t>ENTRY 2</t>
  </si>
  <si>
    <t>ENTRY 1</t>
  </si>
  <si>
    <t>ENTRY 3</t>
  </si>
  <si>
    <t>ENTRY 5</t>
  </si>
  <si>
    <t>ENTRY 7</t>
  </si>
  <si>
    <t>ENTRY 4</t>
  </si>
  <si>
    <t>ENTRY 6</t>
  </si>
  <si>
    <t>ENTRY 8</t>
  </si>
  <si>
    <t xml:space="preserve">ENTRY </t>
  </si>
  <si>
    <t xml:space="preserve">HEDGE </t>
  </si>
  <si>
    <t xml:space="preserve"> WIN</t>
  </si>
  <si>
    <t>LOSS</t>
  </si>
  <si>
    <t>win</t>
  </si>
  <si>
    <t>loss</t>
  </si>
  <si>
    <t>to win</t>
  </si>
  <si>
    <t>1st order</t>
  </si>
  <si>
    <t>2nd order</t>
  </si>
  <si>
    <t>3rd order</t>
  </si>
  <si>
    <t>4th order</t>
  </si>
  <si>
    <t>5th order</t>
  </si>
  <si>
    <t>6th order</t>
  </si>
  <si>
    <t>7th order</t>
  </si>
  <si>
    <t>8th order</t>
  </si>
  <si>
    <t>9th order</t>
  </si>
  <si>
    <t>10th order</t>
  </si>
  <si>
    <t>11th order</t>
  </si>
  <si>
    <t>12thorder</t>
  </si>
  <si>
    <t>13th order</t>
  </si>
  <si>
    <t>14th order</t>
  </si>
  <si>
    <t>15th order</t>
  </si>
  <si>
    <t>BUY</t>
  </si>
  <si>
    <t>SELL</t>
  </si>
  <si>
    <t>PIPS</t>
  </si>
  <si>
    <t>18 pip repair zone</t>
  </si>
  <si>
    <t>BUY STOP</t>
  </si>
  <si>
    <t>SELL STOP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</si>
</sst>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£&quot;#,##0.00_);[Red]\(&quot;£&quot;#,##0.00\)"/>
    <numFmt numFmtId="164" formatCode="0.00000"/>
  </numFmts>
  <fonts count="11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name val="Calibri"/>
      <family val="2"/>
      <scheme val="minor"/>
    </font>
    <font>
      <u/>
      <sz val="16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0" borderId="0" xfId="0" applyAlignment="1">
      <alignment horizontal="left"/>
    </xf>
    <xf numFmtId="0" fontId="6" fillId="0" borderId="0" xfId="0" applyFont="1"/>
    <xf numFmtId="0" fontId="7" fillId="0" borderId="2" xfId="0" applyFont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4" xfId="0" applyBorder="1"/>
    <xf numFmtId="0" fontId="4" fillId="0" borderId="5" xfId="0" applyFont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6" xfId="0" applyBorder="1"/>
    <xf numFmtId="0" fontId="1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/>
    <xf numFmtId="0" fontId="7" fillId="0" borderId="5" xfId="0" applyFont="1" applyBorder="1"/>
    <xf numFmtId="0" fontId="0" fillId="0" borderId="5" xfId="0" applyFont="1" applyBorder="1" applyAlignment="1">
      <alignment horizontal="left"/>
    </xf>
    <xf numFmtId="0" fontId="2" fillId="0" borderId="5" xfId="0" applyFont="1" applyBorder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7" fillId="0" borderId="2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0" fillId="0" borderId="5" xfId="0" applyBorder="1" applyAlignment="1">
      <alignment horizontal="left"/>
    </xf>
    <xf numFmtId="0" fontId="7" fillId="0" borderId="5" xfId="0" applyFont="1" applyBorder="1" applyAlignment="1">
      <alignment horizontal="left"/>
    </xf>
    <xf numFmtId="0" fontId="6" fillId="0" borderId="0" xfId="0" applyFont="1" applyAlignment="1">
      <alignment horizontal="center" vertical="center"/>
    </xf>
    <xf numFmtId="0" fontId="7" fillId="0" borderId="3" xfId="0" applyFont="1" applyBorder="1"/>
    <xf numFmtId="8" fontId="0" fillId="0" borderId="3" xfId="0" applyNumberFormat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2" fontId="5" fillId="0" borderId="1" xfId="0" applyNumberFormat="1" applyFont="1" applyFill="1" applyBorder="1" applyAlignment="1">
      <alignment horizontal="center"/>
    </xf>
    <xf numFmtId="2" fontId="5" fillId="0" borderId="1" xfId="0" applyNumberFormat="1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Fill="1"/>
    <xf numFmtId="0" fontId="1" fillId="0" borderId="2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4" fillId="0" borderId="5" xfId="0" applyFont="1" applyFill="1" applyBorder="1" applyAlignment="1">
      <alignment horizontal="left"/>
    </xf>
    <xf numFmtId="0" fontId="0" fillId="0" borderId="5" xfId="0" applyFill="1" applyBorder="1" applyAlignment="1">
      <alignment horizontal="left"/>
    </xf>
    <xf numFmtId="0" fontId="2" fillId="0" borderId="5" xfId="0" applyFont="1" applyFill="1" applyBorder="1" applyAlignment="1">
      <alignment horizontal="left"/>
    </xf>
    <xf numFmtId="0" fontId="0" fillId="2" borderId="5" xfId="0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7" xfId="0" applyFill="1" applyBorder="1" applyAlignment="1">
      <alignment horizontal="left"/>
    </xf>
    <xf numFmtId="0" fontId="0" fillId="0" borderId="8" xfId="0" applyFill="1" applyBorder="1" applyAlignment="1">
      <alignment horizontal="center"/>
    </xf>
    <xf numFmtId="0" fontId="0" fillId="0" borderId="8" xfId="0" applyFill="1" applyBorder="1"/>
    <xf numFmtId="0" fontId="1" fillId="4" borderId="2" xfId="0" applyFont="1" applyFill="1" applyBorder="1" applyAlignment="1">
      <alignment horizontal="left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left"/>
    </xf>
    <xf numFmtId="0" fontId="0" fillId="4" borderId="7" xfId="0" applyFill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6" fillId="2" borderId="5" xfId="0" applyFont="1" applyFill="1" applyBorder="1" applyAlignment="1">
      <alignment horizontal="left"/>
    </xf>
    <xf numFmtId="0" fontId="6" fillId="2" borderId="5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left"/>
    </xf>
    <xf numFmtId="0" fontId="10" fillId="0" borderId="0" xfId="0" applyFont="1"/>
    <xf numFmtId="2" fontId="1" fillId="5" borderId="6" xfId="0" applyNumberFormat="1" applyFont="1" applyFill="1" applyBorder="1" applyAlignment="1">
      <alignment horizontal="center"/>
    </xf>
    <xf numFmtId="2" fontId="8" fillId="5" borderId="1" xfId="0" applyNumberFormat="1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2" fontId="5" fillId="5" borderId="1" xfId="0" applyNumberFormat="1" applyFont="1" applyFill="1" applyBorder="1" applyAlignment="1">
      <alignment horizontal="center"/>
    </xf>
    <xf numFmtId="164" fontId="0" fillId="7" borderId="6" xfId="0" applyNumberFormat="1" applyFill="1" applyBorder="1" applyAlignment="1">
      <alignment horizontal="center"/>
    </xf>
    <xf numFmtId="164" fontId="0" fillId="8" borderId="9" xfId="0" applyNumberFormat="1" applyFill="1" applyBorder="1" applyAlignment="1">
      <alignment horizontal="center"/>
    </xf>
    <xf numFmtId="2" fontId="0" fillId="5" borderId="6" xfId="0" applyNumberForma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2" fontId="8" fillId="7" borderId="1" xfId="0" applyNumberFormat="1" applyFont="1" applyFill="1" applyBorder="1" applyAlignment="1">
      <alignment horizontal="center"/>
    </xf>
    <xf numFmtId="2" fontId="5" fillId="7" borderId="1" xfId="0" applyNumberFormat="1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7" borderId="1" xfId="0" applyFill="1" applyBorder="1"/>
    <xf numFmtId="0" fontId="0" fillId="5" borderId="1" xfId="0" applyFill="1" applyBorder="1"/>
    <xf numFmtId="49" fontId="1" fillId="3" borderId="6" xfId="0" applyNumberFormat="1" applyFont="1" applyFill="1" applyBorder="1" applyAlignment="1">
      <alignment horizontal="center"/>
    </xf>
    <xf numFmtId="2" fontId="0" fillId="3" borderId="6" xfId="0" applyNumberFormat="1" applyFill="1" applyBorder="1" applyAlignment="1">
      <alignment horizontal="center"/>
    </xf>
    <xf numFmtId="2" fontId="0" fillId="3" borderId="6" xfId="0" applyNumberFormat="1" applyFill="1" applyBorder="1"/>
    <xf numFmtId="164" fontId="6" fillId="6" borderId="6" xfId="0" applyNumberFormat="1" applyFont="1" applyFill="1" applyBorder="1" applyAlignment="1">
      <alignment horizontal="center"/>
    </xf>
    <xf numFmtId="2" fontId="0" fillId="0" borderId="0" xfId="0" applyNumberFormat="1" applyFont="1" applyFill="1"/>
    <xf numFmtId="2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ADA35-E8F0-7B45-9715-5D98FDB18DEF}">
  <sheetPr>
    <pageSetUpPr fitToPage="1"/>
  </sheetPr>
  <dimension ref="A1:O55"/>
  <sheetViews>
    <sheetView tabSelected="1" workbookViewId="0">
      <selection activeCell="C39" sqref="C39"/>
    </sheetView>
  </sheetViews>
  <sheetFormatPr baseColWidth="10" defaultRowHeight="16" x14ac:dyDescent="0.2"/>
  <cols>
    <col min="1" max="1" width="10.83203125" style="6" customWidth="1"/>
    <col min="2" max="3" width="10.83203125" style="1"/>
    <col min="8" max="8" width="11.1640625" bestFit="1" customWidth="1"/>
  </cols>
  <sheetData>
    <row r="1" spans="1:15" ht="21" x14ac:dyDescent="0.25">
      <c r="A1" s="27"/>
      <c r="B1" s="22"/>
      <c r="C1" s="21"/>
      <c r="D1" s="7"/>
      <c r="E1" s="7"/>
    </row>
    <row r="2" spans="1:15" ht="22" thickBot="1" x14ac:dyDescent="0.3">
      <c r="A2" s="22"/>
    </row>
    <row r="3" spans="1:15" ht="24" x14ac:dyDescent="0.3">
      <c r="A3" s="23" t="s">
        <v>1</v>
      </c>
      <c r="B3" s="29"/>
      <c r="C3" s="9"/>
      <c r="D3" s="10"/>
      <c r="E3" s="10"/>
      <c r="F3" s="10"/>
      <c r="G3" s="28" t="s">
        <v>38</v>
      </c>
      <c r="H3" s="10"/>
      <c r="I3" s="10"/>
      <c r="J3" s="10"/>
      <c r="K3" s="10"/>
      <c r="L3" s="11"/>
    </row>
    <row r="4" spans="1:15" ht="25" thickBot="1" x14ac:dyDescent="0.35">
      <c r="A4" s="50"/>
      <c r="B4" s="40"/>
      <c r="C4" s="13"/>
      <c r="D4" s="4"/>
      <c r="E4" s="4"/>
      <c r="F4" s="4"/>
      <c r="G4" s="4"/>
      <c r="H4" s="4"/>
      <c r="I4" s="4"/>
      <c r="J4" s="4"/>
      <c r="K4" s="4"/>
      <c r="L4" s="14"/>
      <c r="M4" s="4"/>
      <c r="N4" s="4"/>
    </row>
    <row r="5" spans="1:15" x14ac:dyDescent="0.2">
      <c r="A5" s="58" t="s">
        <v>7</v>
      </c>
      <c r="B5" s="59" t="s">
        <v>36</v>
      </c>
      <c r="C5" s="3"/>
      <c r="D5" s="62" t="s">
        <v>8</v>
      </c>
      <c r="E5" s="63" t="s">
        <v>40</v>
      </c>
      <c r="F5" s="4"/>
      <c r="G5" s="62" t="s">
        <v>9</v>
      </c>
      <c r="H5" s="63" t="s">
        <v>40</v>
      </c>
      <c r="I5" s="4"/>
      <c r="J5" s="62" t="s">
        <v>10</v>
      </c>
      <c r="K5" s="63" t="s">
        <v>40</v>
      </c>
      <c r="L5" s="14"/>
      <c r="M5" s="5"/>
      <c r="N5" s="40"/>
      <c r="O5" s="5"/>
    </row>
    <row r="6" spans="1:15" x14ac:dyDescent="0.2">
      <c r="A6" s="39" t="s">
        <v>0</v>
      </c>
      <c r="B6" s="71">
        <v>0.12</v>
      </c>
      <c r="C6" s="3"/>
      <c r="D6" s="64" t="s">
        <v>0</v>
      </c>
      <c r="E6" s="77">
        <f>B43</f>
        <v>0.15000000000000002</v>
      </c>
      <c r="F6" s="3"/>
      <c r="G6" s="64" t="s">
        <v>0</v>
      </c>
      <c r="H6" s="77">
        <f>B45</f>
        <v>0.48</v>
      </c>
      <c r="I6" s="3"/>
      <c r="J6" s="64" t="s">
        <v>0</v>
      </c>
      <c r="K6" s="77">
        <f>B47</f>
        <v>0.98</v>
      </c>
      <c r="L6" s="41"/>
      <c r="M6" s="5"/>
      <c r="N6" s="40"/>
      <c r="O6" s="5"/>
    </row>
    <row r="7" spans="1:15" ht="21" x14ac:dyDescent="0.25">
      <c r="A7" s="67" t="s">
        <v>3</v>
      </c>
      <c r="B7" s="90">
        <v>1.2649999999999999</v>
      </c>
      <c r="C7" s="3"/>
      <c r="D7" s="54" t="s">
        <v>14</v>
      </c>
      <c r="E7" s="84">
        <f>B7</f>
        <v>1.2649999999999999</v>
      </c>
      <c r="F7" s="3"/>
      <c r="G7" s="54" t="s">
        <v>14</v>
      </c>
      <c r="H7" s="84">
        <f>E7</f>
        <v>1.2649999999999999</v>
      </c>
      <c r="I7" s="3"/>
      <c r="J7" s="54" t="s">
        <v>14</v>
      </c>
      <c r="K7" s="84">
        <f>H7</f>
        <v>1.2649999999999999</v>
      </c>
      <c r="L7" s="41"/>
      <c r="M7" s="40"/>
      <c r="N7" s="5"/>
      <c r="O7" s="5"/>
    </row>
    <row r="8" spans="1:15" x14ac:dyDescent="0.2">
      <c r="A8" s="60" t="s">
        <v>4</v>
      </c>
      <c r="B8" s="75">
        <f>B7+0.004</f>
        <v>1.2689999999999999</v>
      </c>
      <c r="C8" s="3"/>
      <c r="D8" s="16" t="s">
        <v>4</v>
      </c>
      <c r="E8" s="75">
        <f>E7+0.004</f>
        <v>1.2689999999999999</v>
      </c>
      <c r="F8" s="3"/>
      <c r="G8" s="16" t="s">
        <v>4</v>
      </c>
      <c r="H8" s="75">
        <f>H7+0.004</f>
        <v>1.2689999999999999</v>
      </c>
      <c r="I8" s="3"/>
      <c r="J8" s="16" t="s">
        <v>4</v>
      </c>
      <c r="K8" s="75">
        <f>K7+0.004</f>
        <v>1.2689999999999999</v>
      </c>
      <c r="L8" s="41"/>
      <c r="M8" s="40"/>
      <c r="N8" s="5"/>
      <c r="O8" s="5"/>
    </row>
    <row r="9" spans="1:15" ht="17" thickBot="1" x14ac:dyDescent="0.25">
      <c r="A9" s="61" t="s">
        <v>5</v>
      </c>
      <c r="B9" s="76">
        <f>B7-0.0061</f>
        <v>1.2588999999999999</v>
      </c>
      <c r="C9" s="3"/>
      <c r="D9" s="65" t="s">
        <v>5</v>
      </c>
      <c r="E9" s="76">
        <f>E7-0.0061</f>
        <v>1.2588999999999999</v>
      </c>
      <c r="F9" s="3"/>
      <c r="G9" s="65" t="s">
        <v>5</v>
      </c>
      <c r="H9" s="76">
        <f>H7-0.0061</f>
        <v>1.2588999999999999</v>
      </c>
      <c r="I9" s="3"/>
      <c r="J9" s="65" t="s">
        <v>5</v>
      </c>
      <c r="K9" s="76">
        <f>K7-0.0061</f>
        <v>1.2588999999999999</v>
      </c>
      <c r="L9" s="41"/>
      <c r="M9" s="40"/>
      <c r="N9" s="5"/>
      <c r="O9" s="5"/>
    </row>
    <row r="10" spans="1:15" x14ac:dyDescent="0.2">
      <c r="A10" s="51"/>
      <c r="B10" s="40"/>
      <c r="C10" s="3"/>
      <c r="D10" s="3"/>
      <c r="E10" s="3"/>
      <c r="F10" s="3"/>
      <c r="G10" s="3"/>
      <c r="H10" s="3"/>
      <c r="I10" s="3"/>
      <c r="J10" s="3"/>
      <c r="K10" s="3"/>
      <c r="L10" s="41"/>
      <c r="M10" s="5"/>
      <c r="N10" s="5"/>
      <c r="O10" s="5"/>
    </row>
    <row r="11" spans="1:15" ht="19" x14ac:dyDescent="0.25">
      <c r="A11" s="52" t="s">
        <v>15</v>
      </c>
      <c r="B11" s="40"/>
      <c r="C11" s="40"/>
      <c r="D11" s="3"/>
      <c r="E11" s="3"/>
      <c r="F11" s="3"/>
      <c r="G11" s="3"/>
      <c r="H11" s="3"/>
      <c r="I11" s="3"/>
      <c r="J11" s="3"/>
      <c r="K11" s="3"/>
      <c r="L11" s="41"/>
      <c r="M11" s="5"/>
      <c r="N11" s="5"/>
      <c r="O11" s="5"/>
    </row>
    <row r="12" spans="1:15" ht="25" thickBot="1" x14ac:dyDescent="0.35">
      <c r="A12" s="26"/>
      <c r="B12" s="3"/>
      <c r="C12" s="3"/>
      <c r="D12" s="3"/>
      <c r="E12" s="3"/>
      <c r="F12" s="3"/>
      <c r="G12" s="3"/>
      <c r="H12" s="3"/>
      <c r="I12" s="3"/>
      <c r="J12" s="3"/>
      <c r="K12" s="3"/>
      <c r="L12" s="41"/>
      <c r="M12" s="5"/>
      <c r="N12" s="5"/>
      <c r="O12" s="5"/>
    </row>
    <row r="13" spans="1:15" x14ac:dyDescent="0.2">
      <c r="A13" s="25"/>
      <c r="B13" s="66" t="s">
        <v>6</v>
      </c>
      <c r="C13" s="63" t="s">
        <v>41</v>
      </c>
      <c r="D13" s="3"/>
      <c r="E13" s="66" t="s">
        <v>11</v>
      </c>
      <c r="F13" s="63" t="s">
        <v>41</v>
      </c>
      <c r="G13" s="3"/>
      <c r="H13" s="66" t="s">
        <v>12</v>
      </c>
      <c r="I13" s="63" t="s">
        <v>41</v>
      </c>
      <c r="J13" s="3"/>
      <c r="K13" s="66" t="s">
        <v>13</v>
      </c>
      <c r="L13" s="63" t="s">
        <v>41</v>
      </c>
      <c r="M13" s="5"/>
      <c r="N13" s="5"/>
      <c r="O13" s="5"/>
    </row>
    <row r="14" spans="1:15" x14ac:dyDescent="0.2">
      <c r="A14" s="24"/>
      <c r="B14" s="15" t="s">
        <v>0</v>
      </c>
      <c r="C14" s="77">
        <f>B42</f>
        <v>0.18299999999999997</v>
      </c>
      <c r="D14" s="3"/>
      <c r="E14" s="15" t="s">
        <v>0</v>
      </c>
      <c r="F14" s="77">
        <f>B44</f>
        <v>0.22700000000000001</v>
      </c>
      <c r="G14" s="3"/>
      <c r="H14" s="15" t="s">
        <v>0</v>
      </c>
      <c r="I14" s="77">
        <f>B46</f>
        <v>0.73299999999999998</v>
      </c>
      <c r="J14" s="3"/>
      <c r="K14" s="15" t="s">
        <v>0</v>
      </c>
      <c r="L14" s="77">
        <f>B48</f>
        <v>1.4969999999999999</v>
      </c>
      <c r="M14" s="5"/>
      <c r="N14" s="40"/>
      <c r="O14" s="5"/>
    </row>
    <row r="15" spans="1:15" x14ac:dyDescent="0.2">
      <c r="A15" s="19"/>
      <c r="B15" s="53" t="s">
        <v>3</v>
      </c>
      <c r="C15" s="78">
        <f>B7-0.0018</f>
        <v>1.2631999999999999</v>
      </c>
      <c r="D15" s="4"/>
      <c r="E15" s="54" t="s">
        <v>14</v>
      </c>
      <c r="F15" s="84">
        <f>E7-0.0018</f>
        <v>1.2631999999999999</v>
      </c>
      <c r="G15" s="4"/>
      <c r="H15" s="54" t="s">
        <v>14</v>
      </c>
      <c r="I15" s="84">
        <f>H7-0.0018</f>
        <v>1.2631999999999999</v>
      </c>
      <c r="J15" s="4"/>
      <c r="K15" s="54" t="s">
        <v>14</v>
      </c>
      <c r="L15" s="84">
        <f>K7-0.0018</f>
        <v>1.2631999999999999</v>
      </c>
      <c r="M15" s="40"/>
      <c r="N15" s="5"/>
      <c r="O15" s="5"/>
    </row>
    <row r="16" spans="1:15" x14ac:dyDescent="0.2">
      <c r="A16" s="25"/>
      <c r="B16" s="16" t="s">
        <v>4</v>
      </c>
      <c r="C16" s="79">
        <f>C15-0.004</f>
        <v>1.2591999999999999</v>
      </c>
      <c r="D16" s="4"/>
      <c r="E16" s="16" t="s">
        <v>4</v>
      </c>
      <c r="F16" s="79">
        <f>F15-0.004</f>
        <v>1.2591999999999999</v>
      </c>
      <c r="G16" s="4"/>
      <c r="H16" s="16" t="s">
        <v>4</v>
      </c>
      <c r="I16" s="79">
        <f>I15-0.004</f>
        <v>1.2591999999999999</v>
      </c>
      <c r="J16" s="4"/>
      <c r="K16" s="16" t="s">
        <v>4</v>
      </c>
      <c r="L16" s="79">
        <f>L15-0.004</f>
        <v>1.2591999999999999</v>
      </c>
      <c r="M16" s="40"/>
      <c r="N16" s="5"/>
      <c r="O16" s="5"/>
    </row>
    <row r="17" spans="1:15" ht="17" thickBot="1" x14ac:dyDescent="0.25">
      <c r="A17" s="25"/>
      <c r="B17" s="65" t="s">
        <v>5</v>
      </c>
      <c r="C17" s="80">
        <f>C15+0.0061</f>
        <v>1.2692999999999999</v>
      </c>
      <c r="D17" s="4"/>
      <c r="E17" s="65" t="s">
        <v>5</v>
      </c>
      <c r="F17" s="42">
        <f>F15+0.0061</f>
        <v>1.2692999999999999</v>
      </c>
      <c r="G17" s="4"/>
      <c r="H17" s="65" t="s">
        <v>5</v>
      </c>
      <c r="I17" s="42">
        <f>I15+0.0061</f>
        <v>1.2692999999999999</v>
      </c>
      <c r="J17" s="4"/>
      <c r="K17" s="65" t="s">
        <v>5</v>
      </c>
      <c r="L17" s="42">
        <f>L15+0.0061</f>
        <v>1.2692999999999999</v>
      </c>
      <c r="M17" s="40"/>
      <c r="N17" s="5"/>
      <c r="O17" s="5"/>
    </row>
    <row r="18" spans="1:15" x14ac:dyDescent="0.2">
      <c r="A18" s="25"/>
      <c r="B18" s="3"/>
      <c r="C18" s="3"/>
      <c r="D18" s="4"/>
      <c r="E18" s="3"/>
      <c r="F18" s="3"/>
      <c r="G18" s="4"/>
      <c r="H18" s="3"/>
      <c r="I18" s="3"/>
      <c r="J18" s="4"/>
      <c r="K18" s="3"/>
      <c r="L18" s="41"/>
      <c r="M18" s="5"/>
      <c r="N18" s="5"/>
      <c r="O18" s="5"/>
    </row>
    <row r="19" spans="1:15" ht="17" thickBot="1" x14ac:dyDescent="0.25">
      <c r="A19" s="25"/>
      <c r="B19" s="3"/>
      <c r="C19" s="3"/>
      <c r="D19" s="4"/>
      <c r="E19" s="4"/>
      <c r="F19" s="4"/>
      <c r="G19" s="4"/>
      <c r="H19" s="4"/>
      <c r="I19" s="4"/>
      <c r="J19" s="4"/>
      <c r="K19" s="4"/>
      <c r="L19" s="14"/>
      <c r="M19" s="5"/>
      <c r="N19" s="5"/>
      <c r="O19" s="5"/>
    </row>
    <row r="20" spans="1:15" ht="24" x14ac:dyDescent="0.3">
      <c r="A20" s="8" t="s">
        <v>2</v>
      </c>
      <c r="B20" s="29"/>
      <c r="C20" s="9"/>
      <c r="D20" s="10"/>
      <c r="E20" s="10"/>
      <c r="F20" s="10"/>
      <c r="G20" s="28" t="s">
        <v>38</v>
      </c>
      <c r="H20" s="10"/>
      <c r="I20" s="10"/>
      <c r="J20" s="10"/>
      <c r="K20" s="10"/>
      <c r="L20" s="11"/>
      <c r="M20" s="5"/>
      <c r="N20" s="5"/>
      <c r="O20" s="5"/>
    </row>
    <row r="21" spans="1:15" ht="25" thickBot="1" x14ac:dyDescent="0.35">
      <c r="A21" s="12"/>
      <c r="B21" s="3"/>
      <c r="C21" s="13"/>
      <c r="D21" s="4"/>
      <c r="E21" s="4"/>
      <c r="F21" s="4"/>
      <c r="G21" s="4"/>
      <c r="H21" s="4"/>
      <c r="I21" s="4"/>
      <c r="J21" s="4"/>
      <c r="K21" s="4"/>
      <c r="L21" s="14"/>
      <c r="M21" s="5"/>
      <c r="N21" s="5"/>
      <c r="O21" s="5"/>
    </row>
    <row r="22" spans="1:15" x14ac:dyDescent="0.2">
      <c r="A22" s="44" t="s">
        <v>7</v>
      </c>
      <c r="B22" s="45" t="s">
        <v>37</v>
      </c>
      <c r="C22" s="3"/>
      <c r="D22" s="62" t="s">
        <v>8</v>
      </c>
      <c r="E22" s="63" t="s">
        <v>41</v>
      </c>
      <c r="F22" s="4"/>
      <c r="G22" s="62" t="s">
        <v>9</v>
      </c>
      <c r="H22" s="63" t="s">
        <v>41</v>
      </c>
      <c r="I22" s="4"/>
      <c r="J22" s="62" t="s">
        <v>10</v>
      </c>
      <c r="K22" s="63" t="s">
        <v>41</v>
      </c>
      <c r="L22" s="14"/>
      <c r="M22" s="5"/>
      <c r="N22" s="5"/>
      <c r="O22" s="5"/>
    </row>
    <row r="23" spans="1:15" x14ac:dyDescent="0.2">
      <c r="A23" s="46" t="s">
        <v>0</v>
      </c>
      <c r="B23" s="87">
        <f>C41</f>
        <v>0.12</v>
      </c>
      <c r="C23" s="3"/>
      <c r="D23" s="64" t="s">
        <v>0</v>
      </c>
      <c r="E23" s="88">
        <f>B43</f>
        <v>0.15000000000000002</v>
      </c>
      <c r="F23" s="4"/>
      <c r="G23" s="64" t="s">
        <v>0</v>
      </c>
      <c r="H23" s="89">
        <f>H6</f>
        <v>0.48</v>
      </c>
      <c r="I23" s="4"/>
      <c r="J23" s="64" t="s">
        <v>0</v>
      </c>
      <c r="K23" s="89">
        <f>K6</f>
        <v>0.98</v>
      </c>
      <c r="L23" s="14"/>
      <c r="M23" s="5"/>
      <c r="N23" s="40"/>
      <c r="O23" s="5"/>
    </row>
    <row r="24" spans="1:15" ht="21" x14ac:dyDescent="0.25">
      <c r="A24" s="68" t="s">
        <v>3</v>
      </c>
      <c r="B24" s="90">
        <v>1.28156</v>
      </c>
      <c r="C24" s="3"/>
      <c r="D24" s="54" t="s">
        <v>14</v>
      </c>
      <c r="E24" s="84">
        <f>B24</f>
        <v>1.28156</v>
      </c>
      <c r="F24" s="3"/>
      <c r="G24" s="54" t="s">
        <v>14</v>
      </c>
      <c r="H24" s="84">
        <f>E24</f>
        <v>1.28156</v>
      </c>
      <c r="I24" s="4"/>
      <c r="J24" s="54" t="s">
        <v>14</v>
      </c>
      <c r="K24" s="84">
        <f>H24</f>
        <v>1.28156</v>
      </c>
      <c r="L24" s="14"/>
      <c r="M24" s="40"/>
      <c r="N24" s="5"/>
      <c r="O24" s="5"/>
    </row>
    <row r="25" spans="1:15" x14ac:dyDescent="0.2">
      <c r="A25" s="47" t="s">
        <v>4</v>
      </c>
      <c r="B25" s="79">
        <f>B24-0.004</f>
        <v>1.27756</v>
      </c>
      <c r="C25" s="3"/>
      <c r="D25" s="16" t="s">
        <v>4</v>
      </c>
      <c r="E25" s="79">
        <f>B25</f>
        <v>1.27756</v>
      </c>
      <c r="F25" s="3"/>
      <c r="G25" s="16" t="s">
        <v>4</v>
      </c>
      <c r="H25" s="79">
        <f>E25</f>
        <v>1.27756</v>
      </c>
      <c r="I25" s="4"/>
      <c r="J25" s="16" t="s">
        <v>4</v>
      </c>
      <c r="K25" s="79">
        <f>H25</f>
        <v>1.27756</v>
      </c>
      <c r="L25" s="14"/>
      <c r="M25" s="40"/>
      <c r="N25" s="5"/>
      <c r="O25" s="5"/>
    </row>
    <row r="26" spans="1:15" ht="17" thickBot="1" x14ac:dyDescent="0.25">
      <c r="A26" s="48" t="s">
        <v>5</v>
      </c>
      <c r="B26" s="49">
        <f>B24+0.0061</f>
        <v>1.28766</v>
      </c>
      <c r="C26" s="3"/>
      <c r="D26" s="65" t="s">
        <v>5</v>
      </c>
      <c r="E26" s="42">
        <f>B26</f>
        <v>1.28766</v>
      </c>
      <c r="F26" s="3"/>
      <c r="G26" s="65" t="s">
        <v>5</v>
      </c>
      <c r="H26" s="42">
        <f>E26</f>
        <v>1.28766</v>
      </c>
      <c r="I26" s="4"/>
      <c r="J26" s="65" t="s">
        <v>5</v>
      </c>
      <c r="K26" s="42">
        <f>H26</f>
        <v>1.28766</v>
      </c>
      <c r="L26" s="14"/>
      <c r="M26" s="40"/>
      <c r="N26" s="5"/>
      <c r="O26" s="5"/>
    </row>
    <row r="27" spans="1:15" x14ac:dyDescent="0.2">
      <c r="A27" s="17"/>
      <c r="B27" s="3"/>
      <c r="C27" s="3"/>
      <c r="D27" s="4"/>
      <c r="E27" s="4"/>
      <c r="F27" s="4"/>
      <c r="G27" s="4"/>
      <c r="H27" s="4"/>
      <c r="I27" s="4"/>
      <c r="J27" s="4"/>
      <c r="K27" s="4"/>
      <c r="L27" s="14"/>
      <c r="M27" s="5"/>
      <c r="N27" s="5"/>
      <c r="O27" s="5"/>
    </row>
    <row r="28" spans="1:15" ht="19" x14ac:dyDescent="0.25">
      <c r="A28" s="20" t="s">
        <v>15</v>
      </c>
      <c r="B28" s="3"/>
      <c r="C28" s="3"/>
      <c r="D28" s="4"/>
      <c r="E28" s="4"/>
      <c r="F28" s="4"/>
      <c r="G28" s="4"/>
      <c r="H28" s="4"/>
      <c r="I28" s="4"/>
      <c r="J28" s="4"/>
      <c r="K28" s="4"/>
      <c r="L28" s="14"/>
      <c r="M28" s="5"/>
      <c r="N28" s="5"/>
      <c r="O28" s="5"/>
    </row>
    <row r="29" spans="1:15" ht="25" thickBot="1" x14ac:dyDescent="0.35">
      <c r="A29" s="18"/>
      <c r="B29" s="3"/>
      <c r="C29" s="3"/>
      <c r="D29" s="4"/>
      <c r="E29" s="4"/>
      <c r="F29" s="4"/>
      <c r="G29" s="4"/>
      <c r="H29" s="4"/>
      <c r="I29" s="4"/>
      <c r="J29" s="4"/>
      <c r="K29" s="4"/>
      <c r="L29" s="14"/>
      <c r="M29" s="5"/>
      <c r="N29" s="5"/>
      <c r="O29" s="5"/>
    </row>
    <row r="30" spans="1:15" x14ac:dyDescent="0.2">
      <c r="A30" s="17"/>
      <c r="B30" s="44" t="s">
        <v>6</v>
      </c>
      <c r="C30" s="45" t="s">
        <v>40</v>
      </c>
      <c r="D30" s="4"/>
      <c r="E30" s="66" t="s">
        <v>11</v>
      </c>
      <c r="F30" s="63" t="s">
        <v>40</v>
      </c>
      <c r="G30" s="4"/>
      <c r="H30" s="66" t="s">
        <v>12</v>
      </c>
      <c r="I30" s="63" t="s">
        <v>40</v>
      </c>
      <c r="J30" s="4"/>
      <c r="K30" s="66" t="s">
        <v>13</v>
      </c>
      <c r="L30" s="63" t="s">
        <v>40</v>
      </c>
      <c r="M30" s="5"/>
      <c r="N30" s="5"/>
      <c r="O30" s="5"/>
    </row>
    <row r="31" spans="1:15" x14ac:dyDescent="0.2">
      <c r="A31" s="15"/>
      <c r="B31" s="46" t="s">
        <v>0</v>
      </c>
      <c r="C31" s="88">
        <f>C14</f>
        <v>0.18299999999999997</v>
      </c>
      <c r="D31" s="4"/>
      <c r="E31" s="15" t="s">
        <v>0</v>
      </c>
      <c r="F31" s="88">
        <f>F14</f>
        <v>0.22700000000000001</v>
      </c>
      <c r="G31" s="4"/>
      <c r="H31" s="15" t="s">
        <v>0</v>
      </c>
      <c r="I31" s="89">
        <f>I14</f>
        <v>0.73299999999999998</v>
      </c>
      <c r="J31" s="4"/>
      <c r="K31" s="15" t="s">
        <v>0</v>
      </c>
      <c r="L31" s="89">
        <f>L14</f>
        <v>1.4969999999999999</v>
      </c>
      <c r="M31" s="5"/>
      <c r="N31" s="40"/>
      <c r="O31" s="5"/>
    </row>
    <row r="32" spans="1:15" x14ac:dyDescent="0.2">
      <c r="A32" s="19"/>
      <c r="B32" s="53" t="s">
        <v>3</v>
      </c>
      <c r="C32" s="84">
        <f>B24+0.0018</f>
        <v>1.2833600000000001</v>
      </c>
      <c r="D32" s="4"/>
      <c r="E32" s="54" t="s">
        <v>14</v>
      </c>
      <c r="F32" s="84">
        <f>E24+0.0018</f>
        <v>1.2833600000000001</v>
      </c>
      <c r="G32" s="4"/>
      <c r="H32" s="54" t="s">
        <v>14</v>
      </c>
      <c r="I32" s="84">
        <f>H24+0.0018</f>
        <v>1.2833600000000001</v>
      </c>
      <c r="J32" s="4"/>
      <c r="K32" s="54" t="s">
        <v>14</v>
      </c>
      <c r="L32" s="84">
        <f>K24+0.0018</f>
        <v>1.2833600000000001</v>
      </c>
      <c r="M32" s="40"/>
      <c r="N32" s="5"/>
      <c r="O32" s="5"/>
    </row>
    <row r="33" spans="1:15" x14ac:dyDescent="0.2">
      <c r="A33" s="17"/>
      <c r="B33" s="47" t="s">
        <v>4</v>
      </c>
      <c r="C33" s="79">
        <f>C32+0.004</f>
        <v>1.2873600000000001</v>
      </c>
      <c r="D33" s="4"/>
      <c r="E33" s="16" t="s">
        <v>4</v>
      </c>
      <c r="F33" s="79">
        <f>F32+0.004</f>
        <v>1.2873600000000001</v>
      </c>
      <c r="G33" s="4"/>
      <c r="H33" s="16" t="s">
        <v>4</v>
      </c>
      <c r="I33" s="79">
        <f>I32+0.004</f>
        <v>1.2873600000000001</v>
      </c>
      <c r="J33" s="4"/>
      <c r="K33" s="16" t="s">
        <v>4</v>
      </c>
      <c r="L33" s="79">
        <f>L32+0.004</f>
        <v>1.2873600000000001</v>
      </c>
      <c r="M33" s="40"/>
      <c r="N33" s="5"/>
      <c r="O33" s="5"/>
    </row>
    <row r="34" spans="1:15" ht="17" thickBot="1" x14ac:dyDescent="0.25">
      <c r="A34" s="17"/>
      <c r="B34" s="48" t="s">
        <v>5</v>
      </c>
      <c r="C34" s="49">
        <f>C32-0.0061</f>
        <v>1.2772600000000001</v>
      </c>
      <c r="D34" s="4"/>
      <c r="E34" s="65" t="s">
        <v>5</v>
      </c>
      <c r="F34" s="42">
        <f>F32-0.0061</f>
        <v>1.2772600000000001</v>
      </c>
      <c r="G34" s="4"/>
      <c r="H34" s="65" t="s">
        <v>5</v>
      </c>
      <c r="I34" s="42">
        <f>I32-0.0061</f>
        <v>1.2772600000000001</v>
      </c>
      <c r="J34" s="4"/>
      <c r="K34" s="65" t="s">
        <v>5</v>
      </c>
      <c r="L34" s="42">
        <f>L32-0.0061</f>
        <v>1.2772600000000001</v>
      </c>
      <c r="M34" s="40"/>
      <c r="N34" s="5"/>
      <c r="O34" s="5"/>
    </row>
    <row r="35" spans="1:15" x14ac:dyDescent="0.2">
      <c r="A35" s="17"/>
      <c r="B35" s="3"/>
      <c r="C35" s="3"/>
      <c r="D35" s="4"/>
      <c r="E35" s="3"/>
      <c r="F35" s="3"/>
      <c r="G35" s="4"/>
      <c r="H35" s="3"/>
      <c r="I35" s="3"/>
      <c r="J35" s="4"/>
      <c r="K35" s="3"/>
      <c r="L35" s="41"/>
      <c r="M35" s="5"/>
      <c r="N35" s="5"/>
      <c r="O35" s="5"/>
    </row>
    <row r="36" spans="1:15" ht="17" thickBot="1" x14ac:dyDescent="0.25">
      <c r="A36" s="55"/>
      <c r="B36" s="56"/>
      <c r="C36" s="56"/>
      <c r="D36" s="57"/>
      <c r="E36" s="56"/>
      <c r="F36" s="56"/>
      <c r="G36" s="57"/>
      <c r="H36" s="56"/>
      <c r="I36" s="56"/>
      <c r="J36" s="57"/>
      <c r="K36" s="56"/>
      <c r="L36" s="49"/>
      <c r="M36" s="5"/>
      <c r="N36" s="5"/>
      <c r="O36" s="5"/>
    </row>
    <row r="37" spans="1:15" x14ac:dyDescent="0.2">
      <c r="M37" s="5"/>
      <c r="N37" s="5"/>
      <c r="O37" s="5"/>
    </row>
    <row r="39" spans="1:15" ht="21" x14ac:dyDescent="0.25">
      <c r="A39" s="30" t="s">
        <v>39</v>
      </c>
      <c r="B39" s="3"/>
      <c r="C39" s="31"/>
      <c r="D39" s="31"/>
      <c r="E39" s="32"/>
      <c r="F39" s="32"/>
      <c r="G39" s="2"/>
      <c r="H39" s="2"/>
      <c r="I39" s="2"/>
      <c r="J39" s="32"/>
      <c r="K39" s="2"/>
    </row>
    <row r="40" spans="1:15" ht="24" x14ac:dyDescent="0.3">
      <c r="A40" s="3"/>
      <c r="B40" s="3"/>
      <c r="C40" s="33"/>
      <c r="D40" s="31"/>
      <c r="E40" s="32" t="s">
        <v>16</v>
      </c>
      <c r="F40" s="32" t="s">
        <v>17</v>
      </c>
      <c r="G40" s="32"/>
      <c r="H40" s="32" t="s">
        <v>18</v>
      </c>
      <c r="I40" s="32" t="s">
        <v>19</v>
      </c>
      <c r="J40" s="32"/>
      <c r="K40" s="32" t="s">
        <v>20</v>
      </c>
      <c r="M40" s="69"/>
      <c r="N40" s="70"/>
    </row>
    <row r="41" spans="1:15" ht="21" x14ac:dyDescent="0.25">
      <c r="A41" s="34" t="s">
        <v>21</v>
      </c>
      <c r="B41" s="72">
        <v>0.12</v>
      </c>
      <c r="C41" s="73">
        <f>B41</f>
        <v>0.12</v>
      </c>
      <c r="D41" s="73"/>
      <c r="E41" s="73">
        <v>40</v>
      </c>
      <c r="F41" s="73">
        <v>61</v>
      </c>
      <c r="G41" s="74"/>
      <c r="H41" s="74">
        <f>C41*E41*10</f>
        <v>48</v>
      </c>
      <c r="I41" s="74">
        <f>C41*F41*10</f>
        <v>73.199999999999989</v>
      </c>
      <c r="J41" s="37"/>
      <c r="K41" s="37">
        <f>I41</f>
        <v>73.199999999999989</v>
      </c>
    </row>
    <row r="42" spans="1:15" ht="21" x14ac:dyDescent="0.25">
      <c r="A42" s="34" t="s">
        <v>22</v>
      </c>
      <c r="B42" s="81">
        <f>C42</f>
        <v>0.18299999999999997</v>
      </c>
      <c r="C42" s="82">
        <f>H42/E42/10</f>
        <v>0.18299999999999997</v>
      </c>
      <c r="D42" s="83"/>
      <c r="E42" s="83">
        <v>40</v>
      </c>
      <c r="F42" s="83">
        <v>61</v>
      </c>
      <c r="G42" s="82"/>
      <c r="H42" s="82">
        <f t="shared" ref="H42" si="0">K41</f>
        <v>73.199999999999989</v>
      </c>
      <c r="I42" s="82">
        <v>109.8</v>
      </c>
      <c r="J42" s="37"/>
      <c r="K42" s="37">
        <f t="shared" ref="K42:K55" si="1">I42</f>
        <v>109.8</v>
      </c>
    </row>
    <row r="43" spans="1:15" ht="21" x14ac:dyDescent="0.25">
      <c r="A43" s="35" t="s">
        <v>23</v>
      </c>
      <c r="B43" s="74">
        <f t="shared" ref="B43:B48" si="2">C43-B41</f>
        <v>0.15000000000000002</v>
      </c>
      <c r="C43" s="74">
        <f>H43/E43/10</f>
        <v>0.27</v>
      </c>
      <c r="D43" s="73"/>
      <c r="E43" s="73">
        <v>40</v>
      </c>
      <c r="F43" s="73">
        <v>61</v>
      </c>
      <c r="G43" s="74"/>
      <c r="H43" s="74">
        <v>108</v>
      </c>
      <c r="I43" s="74">
        <f t="shared" ref="I43:I55" si="3">C43*F43*10</f>
        <v>164.70000000000002</v>
      </c>
      <c r="J43" s="37"/>
      <c r="K43" s="37">
        <f t="shared" si="1"/>
        <v>164.70000000000002</v>
      </c>
    </row>
    <row r="44" spans="1:15" ht="21" x14ac:dyDescent="0.25">
      <c r="A44" s="35" t="s">
        <v>24</v>
      </c>
      <c r="B44" s="82">
        <f t="shared" si="2"/>
        <v>0.22700000000000001</v>
      </c>
      <c r="C44" s="82">
        <f t="shared" ref="C44:C55" si="4">H44/E44/10</f>
        <v>0.41</v>
      </c>
      <c r="D44" s="83"/>
      <c r="E44" s="83">
        <v>40</v>
      </c>
      <c r="F44" s="83">
        <v>61</v>
      </c>
      <c r="G44" s="82"/>
      <c r="H44" s="82">
        <v>164</v>
      </c>
      <c r="I44" s="82">
        <f t="shared" si="3"/>
        <v>250.09999999999997</v>
      </c>
      <c r="J44" s="37"/>
      <c r="K44" s="37">
        <f t="shared" si="1"/>
        <v>250.09999999999997</v>
      </c>
    </row>
    <row r="45" spans="1:15" ht="21" x14ac:dyDescent="0.25">
      <c r="A45" s="32" t="s">
        <v>25</v>
      </c>
      <c r="B45" s="74">
        <f t="shared" si="2"/>
        <v>0.48</v>
      </c>
      <c r="C45" s="74">
        <f t="shared" si="4"/>
        <v>0.63</v>
      </c>
      <c r="D45" s="73"/>
      <c r="E45" s="73">
        <v>40</v>
      </c>
      <c r="F45" s="73">
        <v>61</v>
      </c>
      <c r="G45" s="74"/>
      <c r="H45" s="74">
        <v>252</v>
      </c>
      <c r="I45" s="74">
        <f t="shared" si="3"/>
        <v>384.3</v>
      </c>
      <c r="J45" s="37"/>
      <c r="K45" s="37">
        <f t="shared" si="1"/>
        <v>384.3</v>
      </c>
    </row>
    <row r="46" spans="1:15" ht="21" x14ac:dyDescent="0.25">
      <c r="A46" s="35" t="s">
        <v>26</v>
      </c>
      <c r="B46" s="82">
        <f t="shared" si="2"/>
        <v>0.73299999999999998</v>
      </c>
      <c r="C46" s="82">
        <f t="shared" si="4"/>
        <v>0.96</v>
      </c>
      <c r="D46" s="83"/>
      <c r="E46" s="83">
        <v>40</v>
      </c>
      <c r="F46" s="83">
        <v>61</v>
      </c>
      <c r="G46" s="82"/>
      <c r="H46" s="82">
        <v>384</v>
      </c>
      <c r="I46" s="82">
        <f t="shared" si="3"/>
        <v>585.59999999999991</v>
      </c>
      <c r="J46" s="37"/>
      <c r="K46" s="37">
        <f t="shared" si="1"/>
        <v>585.59999999999991</v>
      </c>
    </row>
    <row r="47" spans="1:15" ht="21" x14ac:dyDescent="0.25">
      <c r="A47" s="35" t="s">
        <v>27</v>
      </c>
      <c r="B47" s="74">
        <f t="shared" si="2"/>
        <v>0.98</v>
      </c>
      <c r="C47" s="74">
        <f t="shared" si="4"/>
        <v>1.46</v>
      </c>
      <c r="D47" s="73"/>
      <c r="E47" s="73">
        <v>40</v>
      </c>
      <c r="F47" s="73">
        <v>61</v>
      </c>
      <c r="G47" s="74"/>
      <c r="H47" s="74">
        <v>584</v>
      </c>
      <c r="I47" s="74">
        <f t="shared" si="3"/>
        <v>890.6</v>
      </c>
      <c r="J47" s="37"/>
      <c r="K47" s="37">
        <f t="shared" si="1"/>
        <v>890.6</v>
      </c>
    </row>
    <row r="48" spans="1:15" ht="21" x14ac:dyDescent="0.25">
      <c r="A48" s="38" t="s">
        <v>28</v>
      </c>
      <c r="B48" s="82">
        <f t="shared" si="2"/>
        <v>1.4969999999999999</v>
      </c>
      <c r="C48" s="82">
        <f t="shared" si="4"/>
        <v>2.23</v>
      </c>
      <c r="D48" s="83"/>
      <c r="E48" s="83">
        <v>40</v>
      </c>
      <c r="F48" s="83">
        <v>61</v>
      </c>
      <c r="G48" s="82"/>
      <c r="H48" s="82">
        <v>892</v>
      </c>
      <c r="I48" s="82">
        <f t="shared" si="3"/>
        <v>1360.3</v>
      </c>
      <c r="J48" s="36"/>
      <c r="K48" s="36">
        <f t="shared" si="1"/>
        <v>1360.3</v>
      </c>
      <c r="L48" s="91"/>
    </row>
    <row r="49" spans="1:12" ht="21" x14ac:dyDescent="0.25">
      <c r="A49" s="35" t="s">
        <v>29</v>
      </c>
      <c r="B49" s="74">
        <f t="shared" ref="B49:B55" si="5">C49-B47</f>
        <v>2.42</v>
      </c>
      <c r="C49" s="74">
        <f t="shared" si="4"/>
        <v>3.4</v>
      </c>
      <c r="D49" s="73"/>
      <c r="E49" s="73">
        <v>40</v>
      </c>
      <c r="F49" s="73">
        <v>61</v>
      </c>
      <c r="G49" s="74"/>
      <c r="H49" s="74">
        <v>1360</v>
      </c>
      <c r="I49" s="74">
        <f t="shared" si="3"/>
        <v>2074</v>
      </c>
      <c r="J49" s="37"/>
      <c r="K49" s="37">
        <f t="shared" si="1"/>
        <v>2074</v>
      </c>
      <c r="L49" s="92"/>
    </row>
    <row r="50" spans="1:12" ht="21" x14ac:dyDescent="0.25">
      <c r="A50" s="35" t="s">
        <v>30</v>
      </c>
      <c r="B50" s="82">
        <f t="shared" si="5"/>
        <v>3.6929999999999996</v>
      </c>
      <c r="C50" s="82">
        <f t="shared" si="4"/>
        <v>5.1899999999999995</v>
      </c>
      <c r="D50" s="85"/>
      <c r="E50" s="83">
        <v>40</v>
      </c>
      <c r="F50" s="83">
        <v>61</v>
      </c>
      <c r="G50" s="85"/>
      <c r="H50" s="82">
        <v>2076</v>
      </c>
      <c r="I50" s="82">
        <f t="shared" si="3"/>
        <v>3165.8999999999996</v>
      </c>
      <c r="J50" s="2"/>
      <c r="K50" s="37">
        <f t="shared" si="1"/>
        <v>3165.8999999999996</v>
      </c>
      <c r="L50" s="43"/>
    </row>
    <row r="51" spans="1:12" ht="21" x14ac:dyDescent="0.25">
      <c r="A51" s="35" t="s">
        <v>31</v>
      </c>
      <c r="B51" s="74">
        <f t="shared" si="5"/>
        <v>5.4899999999999993</v>
      </c>
      <c r="C51" s="74">
        <f t="shared" si="4"/>
        <v>7.9099999999999993</v>
      </c>
      <c r="D51" s="86"/>
      <c r="E51" s="73">
        <v>40</v>
      </c>
      <c r="F51" s="73">
        <v>61</v>
      </c>
      <c r="G51" s="86"/>
      <c r="H51" s="74">
        <v>3164</v>
      </c>
      <c r="I51" s="74">
        <f t="shared" si="3"/>
        <v>4825.0999999999995</v>
      </c>
      <c r="J51" s="2"/>
      <c r="K51" s="37">
        <f t="shared" si="1"/>
        <v>4825.0999999999995</v>
      </c>
    </row>
    <row r="52" spans="1:12" ht="21" x14ac:dyDescent="0.25">
      <c r="A52" s="35" t="s">
        <v>32</v>
      </c>
      <c r="B52" s="82">
        <f t="shared" si="5"/>
        <v>8.3669999999999991</v>
      </c>
      <c r="C52" s="82">
        <f t="shared" si="4"/>
        <v>12.059999999999999</v>
      </c>
      <c r="D52" s="85"/>
      <c r="E52" s="83">
        <v>40</v>
      </c>
      <c r="F52" s="83">
        <v>61</v>
      </c>
      <c r="G52" s="85"/>
      <c r="H52" s="82">
        <v>4824</v>
      </c>
      <c r="I52" s="82">
        <f t="shared" si="3"/>
        <v>7356.5999999999995</v>
      </c>
      <c r="J52" s="2"/>
      <c r="K52" s="37">
        <f t="shared" si="1"/>
        <v>7356.5999999999995</v>
      </c>
    </row>
    <row r="53" spans="1:12" ht="21" x14ac:dyDescent="0.25">
      <c r="A53" s="35" t="s">
        <v>33</v>
      </c>
      <c r="B53" s="74">
        <f t="shared" si="5"/>
        <v>12.900000000000002</v>
      </c>
      <c r="C53" s="74">
        <f t="shared" si="4"/>
        <v>18.39</v>
      </c>
      <c r="D53" s="86"/>
      <c r="E53" s="73">
        <v>40</v>
      </c>
      <c r="F53" s="73">
        <v>61</v>
      </c>
      <c r="G53" s="86"/>
      <c r="H53" s="74">
        <v>7356</v>
      </c>
      <c r="I53" s="74">
        <f t="shared" si="3"/>
        <v>11217.9</v>
      </c>
      <c r="J53" s="2"/>
      <c r="K53" s="37">
        <f t="shared" si="1"/>
        <v>11217.9</v>
      </c>
    </row>
    <row r="54" spans="1:12" ht="21" x14ac:dyDescent="0.25">
      <c r="A54" s="35" t="s">
        <v>34</v>
      </c>
      <c r="B54" s="82">
        <f t="shared" si="5"/>
        <v>19.673000000000002</v>
      </c>
      <c r="C54" s="82">
        <f t="shared" si="4"/>
        <v>28.04</v>
      </c>
      <c r="D54" s="85"/>
      <c r="E54" s="83">
        <v>40</v>
      </c>
      <c r="F54" s="83">
        <v>61</v>
      </c>
      <c r="G54" s="85"/>
      <c r="H54" s="82">
        <v>11216</v>
      </c>
      <c r="I54" s="82">
        <f t="shared" si="3"/>
        <v>17104.400000000001</v>
      </c>
      <c r="J54" s="2"/>
      <c r="K54" s="37">
        <f t="shared" si="1"/>
        <v>17104.400000000001</v>
      </c>
    </row>
    <row r="55" spans="1:12" ht="21" x14ac:dyDescent="0.25">
      <c r="A55" s="35" t="s">
        <v>35</v>
      </c>
      <c r="B55" s="74">
        <f t="shared" si="5"/>
        <v>29.860000000000003</v>
      </c>
      <c r="C55" s="74">
        <f t="shared" si="4"/>
        <v>42.760000000000005</v>
      </c>
      <c r="D55" s="73"/>
      <c r="E55" s="73">
        <v>40</v>
      </c>
      <c r="F55" s="73">
        <v>61</v>
      </c>
      <c r="G55" s="86"/>
      <c r="H55" s="74">
        <v>17104</v>
      </c>
      <c r="I55" s="74">
        <f t="shared" si="3"/>
        <v>26083.600000000002</v>
      </c>
      <c r="J55" s="32"/>
      <c r="K55" s="37">
        <f t="shared" si="1"/>
        <v>26083.600000000002</v>
      </c>
    </row>
  </sheetData>
  <pageMargins left="0.70866141732283472" right="0.70866141732283472" top="0.74803149606299213" bottom="0.74803149606299213" header="0.31496062992125984" footer="0.31496062992125984"/>
  <pageSetup paperSize="9" scale="88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Hedging sterling or 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Graeme Lancaster-Smith</dc:creator>
  <cp:lastModifiedBy>Graeme Lancaster-Smith</cp:lastModifiedBy>
  <cp:lastPrinted>2018-11-16T10:49:35Z</cp:lastPrinted>
  <dcterms:created xsi:type="dcterms:W3CDTF">2018-10-05T07:57:06Z</dcterms:created>
  <dcterms:modified xsi:type="dcterms:W3CDTF">2019-07-11T08:18:22Z</dcterms:modified>
</cp:coreProperties>
</file>