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8445"/>
  </bookViews>
  <sheets>
    <sheet name="TP1 TP2" sheetId="1" r:id="rId1"/>
    <sheet name="TP1 TP2 EQUITY CURVE" sheetId="4" r:id="rId2"/>
  </sheets>
  <calcPr calcId="124519"/>
</workbook>
</file>

<file path=xl/calcChain.xml><?xml version="1.0" encoding="utf-8"?>
<calcChain xmlns="http://schemas.openxmlformats.org/spreadsheetml/2006/main">
  <c r="E26" i="1"/>
  <c r="E121"/>
  <c r="E116"/>
  <c r="E111"/>
  <c r="E106"/>
  <c r="E101"/>
  <c r="E96"/>
  <c r="E91"/>
  <c r="E86"/>
  <c r="E81"/>
  <c r="E76"/>
  <c r="E71"/>
  <c r="E66"/>
  <c r="E61"/>
  <c r="E56"/>
  <c r="E51"/>
  <c r="E46"/>
  <c r="E41"/>
  <c r="E36"/>
  <c r="E31"/>
  <c r="E30"/>
  <c r="E40"/>
  <c r="E50"/>
  <c r="E60"/>
  <c r="E70"/>
  <c r="E27" l="1"/>
  <c r="F27" s="1"/>
  <c r="E28"/>
  <c r="F28" s="1"/>
  <c r="E29"/>
  <c r="F29" s="1"/>
  <c r="F30"/>
  <c r="F31"/>
  <c r="E32"/>
  <c r="F32" s="1"/>
  <c r="E33"/>
  <c r="F33" s="1"/>
  <c r="E34"/>
  <c r="F34" s="1"/>
  <c r="E35"/>
  <c r="F35" s="1"/>
  <c r="F36"/>
  <c r="E37"/>
  <c r="F37" s="1"/>
  <c r="E38"/>
  <c r="F38" s="1"/>
  <c r="E39"/>
  <c r="F39" s="1"/>
  <c r="F40"/>
  <c r="F41"/>
  <c r="E42"/>
  <c r="F42" s="1"/>
  <c r="E43"/>
  <c r="F43" s="1"/>
  <c r="E44"/>
  <c r="F44" s="1"/>
  <c r="E45"/>
  <c r="F45" s="1"/>
  <c r="F46"/>
  <c r="E47"/>
  <c r="F47" s="1"/>
  <c r="E48"/>
  <c r="F48" s="1"/>
  <c r="E49"/>
  <c r="F49" s="1"/>
  <c r="F50"/>
  <c r="F51"/>
  <c r="E52"/>
  <c r="F52" s="1"/>
  <c r="E53"/>
  <c r="F53" s="1"/>
  <c r="E54"/>
  <c r="F54" s="1"/>
  <c r="E55"/>
  <c r="F55" s="1"/>
  <c r="F56"/>
  <c r="E57"/>
  <c r="F57" s="1"/>
  <c r="E58"/>
  <c r="F58" s="1"/>
  <c r="E59"/>
  <c r="F59" s="1"/>
  <c r="F60"/>
  <c r="F61"/>
  <c r="E62"/>
  <c r="F62" s="1"/>
  <c r="E63"/>
  <c r="F63" s="1"/>
  <c r="E64"/>
  <c r="F64" s="1"/>
  <c r="E65"/>
  <c r="F65" s="1"/>
  <c r="F66"/>
  <c r="E67"/>
  <c r="F67" s="1"/>
  <c r="E68"/>
  <c r="F68" s="1"/>
  <c r="E69"/>
  <c r="F69" s="1"/>
  <c r="F70"/>
  <c r="F71"/>
  <c r="E72"/>
  <c r="F72" s="1"/>
  <c r="E73"/>
  <c r="F73" s="1"/>
  <c r="E74"/>
  <c r="F74" s="1"/>
  <c r="E75"/>
  <c r="F75" s="1"/>
  <c r="F76"/>
  <c r="E77"/>
  <c r="F77" s="1"/>
  <c r="E78"/>
  <c r="F78" s="1"/>
  <c r="E79"/>
  <c r="F79" s="1"/>
  <c r="E80"/>
  <c r="F80" s="1"/>
  <c r="F81"/>
  <c r="E82"/>
  <c r="F82" s="1"/>
  <c r="E83"/>
  <c r="F83" s="1"/>
  <c r="E84"/>
  <c r="F84" s="1"/>
  <c r="E85"/>
  <c r="F85" s="1"/>
  <c r="F86"/>
  <c r="E87"/>
  <c r="F87" s="1"/>
  <c r="E88"/>
  <c r="F88" s="1"/>
  <c r="E89"/>
  <c r="F89" s="1"/>
  <c r="E90"/>
  <c r="F90" s="1"/>
  <c r="F91"/>
  <c r="E92"/>
  <c r="F92" s="1"/>
  <c r="E93"/>
  <c r="F93" s="1"/>
  <c r="E94"/>
  <c r="F94" s="1"/>
  <c r="E95"/>
  <c r="F95" s="1"/>
  <c r="F96"/>
  <c r="E97"/>
  <c r="F97" s="1"/>
  <c r="E98"/>
  <c r="F98" s="1"/>
  <c r="E99"/>
  <c r="F99" s="1"/>
  <c r="E100"/>
  <c r="F100" s="1"/>
  <c r="F101"/>
  <c r="E102"/>
  <c r="F102" s="1"/>
  <c r="E103"/>
  <c r="F103" s="1"/>
  <c r="E104"/>
  <c r="F104" s="1"/>
  <c r="E105"/>
  <c r="F105" s="1"/>
  <c r="F106"/>
  <c r="E107"/>
  <c r="F107" s="1"/>
  <c r="E108"/>
  <c r="F108" s="1"/>
  <c r="E109"/>
  <c r="F109" s="1"/>
  <c r="E110"/>
  <c r="F110" s="1"/>
  <c r="F111"/>
  <c r="E112"/>
  <c r="F112" s="1"/>
  <c r="E113"/>
  <c r="F113" s="1"/>
  <c r="E114"/>
  <c r="F114" s="1"/>
  <c r="E115"/>
  <c r="F115" s="1"/>
  <c r="F116"/>
  <c r="E117"/>
  <c r="F117" s="1"/>
  <c r="E118"/>
  <c r="F118" s="1"/>
  <c r="E119"/>
  <c r="F119" s="1"/>
  <c r="E120"/>
  <c r="F120" s="1"/>
  <c r="F121"/>
  <c r="E122"/>
  <c r="F122" s="1"/>
  <c r="E123"/>
  <c r="F123" s="1"/>
  <c r="E124"/>
  <c r="F124" s="1"/>
  <c r="E125"/>
  <c r="F125" s="1"/>
  <c r="F26"/>
  <c r="E22"/>
  <c r="E21"/>
  <c r="E20"/>
  <c r="E19"/>
  <c r="E18"/>
  <c r="E17"/>
  <c r="C26"/>
  <c r="D26" s="1"/>
  <c r="L125" l="1"/>
  <c r="L123"/>
  <c r="L121"/>
  <c r="L119"/>
  <c r="L117"/>
  <c r="L115"/>
  <c r="L113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124"/>
  <c r="L122"/>
  <c r="L120"/>
  <c r="L118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J125"/>
  <c r="J123"/>
  <c r="J121"/>
  <c r="J119"/>
  <c r="J117"/>
  <c r="J115"/>
  <c r="J113"/>
  <c r="J111"/>
  <c r="J109"/>
  <c r="J107"/>
  <c r="J105"/>
  <c r="J103"/>
  <c r="J101"/>
  <c r="J99"/>
  <c r="J97"/>
  <c r="J95"/>
  <c r="J93"/>
  <c r="J91"/>
  <c r="J89"/>
  <c r="J87"/>
  <c r="J85"/>
  <c r="J83"/>
  <c r="J81"/>
  <c r="J79"/>
  <c r="J77"/>
  <c r="J75"/>
  <c r="J73"/>
  <c r="J71"/>
  <c r="J69"/>
  <c r="J67"/>
  <c r="J65"/>
  <c r="J63"/>
  <c r="J61"/>
  <c r="J59"/>
  <c r="J57"/>
  <c r="J55"/>
  <c r="J53"/>
  <c r="J51"/>
  <c r="J49"/>
  <c r="J47"/>
  <c r="J45"/>
  <c r="J43"/>
  <c r="J41"/>
  <c r="J39"/>
  <c r="J37"/>
  <c r="J35"/>
  <c r="J33"/>
  <c r="J31"/>
  <c r="J29"/>
  <c r="J27"/>
  <c r="J124"/>
  <c r="J122"/>
  <c r="J120"/>
  <c r="J118"/>
  <c r="J116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6"/>
  <c r="J74"/>
  <c r="J72"/>
  <c r="J70"/>
  <c r="J68"/>
  <c r="J66"/>
  <c r="J64"/>
  <c r="J62"/>
  <c r="J60"/>
  <c r="J58"/>
  <c r="J56"/>
  <c r="J54"/>
  <c r="J52"/>
  <c r="J50"/>
  <c r="J48"/>
  <c r="J46"/>
  <c r="J44"/>
  <c r="J42"/>
  <c r="J40"/>
  <c r="J38"/>
  <c r="J36"/>
  <c r="J34"/>
  <c r="J32"/>
  <c r="J30"/>
  <c r="J28"/>
  <c r="J26"/>
  <c r="M75" l="1"/>
  <c r="M45"/>
  <c r="M65"/>
  <c r="M105"/>
  <c r="M85"/>
  <c r="K105"/>
  <c r="F21" s="1"/>
  <c r="K85"/>
  <c r="F20" s="1"/>
  <c r="K75"/>
  <c r="F19" s="1"/>
  <c r="K45"/>
  <c r="F17" s="1"/>
  <c r="K65"/>
  <c r="F18" s="1"/>
  <c r="K125"/>
  <c r="F22" s="1"/>
  <c r="H26" l="1"/>
  <c r="G26"/>
  <c r="I26" l="1"/>
  <c r="C27" s="1"/>
  <c r="D27" s="1"/>
  <c r="G27" l="1"/>
  <c r="H27"/>
  <c r="I27" l="1"/>
  <c r="C28" s="1"/>
  <c r="D28" s="1"/>
  <c r="H28" s="1"/>
  <c r="G28" l="1"/>
  <c r="I28" l="1"/>
  <c r="C29" s="1"/>
  <c r="D29" s="1"/>
  <c r="G29" l="1"/>
  <c r="H29"/>
  <c r="I29" l="1"/>
  <c r="C30" s="1"/>
  <c r="D30" s="1"/>
  <c r="H30" s="1"/>
  <c r="G30" l="1"/>
  <c r="I30" l="1"/>
  <c r="C31" s="1"/>
  <c r="D31" s="1"/>
  <c r="G31" l="1"/>
  <c r="H31"/>
  <c r="I31" l="1"/>
  <c r="C32" s="1"/>
  <c r="D32" s="1"/>
  <c r="G32" s="1"/>
  <c r="H32" l="1"/>
  <c r="I32" l="1"/>
  <c r="C33" s="1"/>
  <c r="D33" s="1"/>
  <c r="H33" l="1"/>
  <c r="G33"/>
  <c r="I33" l="1"/>
  <c r="C34" s="1"/>
  <c r="D34" s="1"/>
  <c r="G34" s="1"/>
  <c r="H34" l="1"/>
  <c r="I34" s="1"/>
  <c r="C35" s="1"/>
  <c r="D35" s="1"/>
  <c r="H35" l="1"/>
  <c r="G35"/>
  <c r="I35" l="1"/>
  <c r="C36" s="1"/>
  <c r="D36" s="1"/>
  <c r="H36" s="1"/>
  <c r="G36" l="1"/>
  <c r="I36" l="1"/>
  <c r="C37" s="1"/>
  <c r="D37" s="1"/>
  <c r="H37" s="1"/>
  <c r="G37" l="1"/>
  <c r="I37" s="1"/>
  <c r="C38" s="1"/>
  <c r="D38" s="1"/>
  <c r="G38" l="1"/>
  <c r="H38"/>
  <c r="I38" l="1"/>
  <c r="C39" s="1"/>
  <c r="D39" s="1"/>
  <c r="H39" s="1"/>
  <c r="G39" l="1"/>
  <c r="I39" l="1"/>
  <c r="C40" s="1"/>
  <c r="D40" s="1"/>
  <c r="G40" s="1"/>
  <c r="H40" l="1"/>
  <c r="I40" s="1"/>
  <c r="C41" s="1"/>
  <c r="D41" s="1"/>
  <c r="G41" s="1"/>
  <c r="H41" l="1"/>
  <c r="I41" s="1"/>
  <c r="C42" s="1"/>
  <c r="D42" s="1"/>
  <c r="H42" l="1"/>
  <c r="G42"/>
  <c r="I42" l="1"/>
  <c r="C43" s="1"/>
  <c r="D43" s="1"/>
  <c r="G43" s="1"/>
  <c r="H43" l="1"/>
  <c r="I43" s="1"/>
  <c r="C44" s="1"/>
  <c r="D44" s="1"/>
  <c r="G44" l="1"/>
  <c r="H44"/>
  <c r="I44" l="1"/>
  <c r="C45" s="1"/>
  <c r="D45" s="1"/>
  <c r="G45" s="1"/>
  <c r="G17" s="1"/>
  <c r="H45" l="1"/>
  <c r="I45" s="1"/>
  <c r="C46" s="1"/>
  <c r="D46" s="1"/>
  <c r="H46" s="1"/>
  <c r="G46" l="1"/>
  <c r="C17"/>
  <c r="D17"/>
  <c r="I46" l="1"/>
  <c r="C47" s="1"/>
  <c r="D47" s="1"/>
  <c r="G47" l="1"/>
  <c r="H47"/>
  <c r="I47" l="1"/>
  <c r="C48" s="1"/>
  <c r="D48" s="1"/>
  <c r="G48" l="1"/>
  <c r="H48"/>
  <c r="I48" l="1"/>
  <c r="C49" s="1"/>
  <c r="D49" s="1"/>
  <c r="H49" s="1"/>
  <c r="G49" l="1"/>
  <c r="I49" l="1"/>
  <c r="C50" s="1"/>
  <c r="D50" s="1"/>
  <c r="G50" s="1"/>
  <c r="H50" l="1"/>
  <c r="I50" s="1"/>
  <c r="C51" s="1"/>
  <c r="D51" s="1"/>
  <c r="H51" s="1"/>
  <c r="G51" l="1"/>
  <c r="I51" s="1"/>
  <c r="C52" s="1"/>
  <c r="D52" s="1"/>
  <c r="H52" s="1"/>
  <c r="G52" l="1"/>
  <c r="I52" l="1"/>
  <c r="C53" s="1"/>
  <c r="D53" s="1"/>
  <c r="H53" s="1"/>
  <c r="G53" l="1"/>
  <c r="I53" s="1"/>
  <c r="C54" s="1"/>
  <c r="D54" s="1"/>
  <c r="G54" l="1"/>
  <c r="H54"/>
  <c r="I54" l="1"/>
  <c r="C55" s="1"/>
  <c r="D55" s="1"/>
  <c r="H55" s="1"/>
  <c r="G55" l="1"/>
  <c r="I55" l="1"/>
  <c r="C56" s="1"/>
  <c r="D56" s="1"/>
  <c r="G56" s="1"/>
  <c r="H56" l="1"/>
  <c r="I56" s="1"/>
  <c r="C57" s="1"/>
  <c r="D57" s="1"/>
  <c r="G57" s="1"/>
  <c r="H57" l="1"/>
  <c r="I57" s="1"/>
  <c r="C58" l="1"/>
  <c r="D58" s="1"/>
  <c r="G58" l="1"/>
  <c r="H58"/>
  <c r="I58" l="1"/>
  <c r="C59" s="1"/>
  <c r="D59" s="1"/>
  <c r="H59" s="1"/>
  <c r="G59" l="1"/>
  <c r="I59" l="1"/>
  <c r="C60" s="1"/>
  <c r="D60" s="1"/>
  <c r="H60" l="1"/>
  <c r="G60"/>
  <c r="I60" l="1"/>
  <c r="C61" s="1"/>
  <c r="D61" s="1"/>
  <c r="G61" s="1"/>
  <c r="H61" l="1"/>
  <c r="I61" s="1"/>
  <c r="C62" s="1"/>
  <c r="D62" s="1"/>
  <c r="G62" s="1"/>
  <c r="H62" l="1"/>
  <c r="I62" s="1"/>
  <c r="C63" s="1"/>
  <c r="D63" s="1"/>
  <c r="H63" l="1"/>
  <c r="G63"/>
  <c r="I63" l="1"/>
  <c r="C64" s="1"/>
  <c r="D64" s="1"/>
  <c r="H64" l="1"/>
  <c r="G64"/>
  <c r="I64" l="1"/>
  <c r="C65" s="1"/>
  <c r="D65" s="1"/>
  <c r="G65" s="1"/>
  <c r="G18" s="1"/>
  <c r="H65" l="1"/>
  <c r="I65" s="1"/>
  <c r="D18" l="1"/>
  <c r="C18"/>
  <c r="C66"/>
  <c r="D66" s="1"/>
  <c r="H66" l="1"/>
  <c r="G66"/>
  <c r="I66" l="1"/>
  <c r="C67" s="1"/>
  <c r="D67" s="1"/>
  <c r="G67" s="1"/>
  <c r="H67" l="1"/>
  <c r="I67" s="1"/>
  <c r="C68" l="1"/>
  <c r="D68" s="1"/>
  <c r="G68" l="1"/>
  <c r="H68"/>
  <c r="I68" l="1"/>
  <c r="C69" s="1"/>
  <c r="D69" s="1"/>
  <c r="G69" s="1"/>
  <c r="H69" l="1"/>
  <c r="I69" s="1"/>
  <c r="C70" s="1"/>
  <c r="D70" s="1"/>
  <c r="G70" l="1"/>
  <c r="H70"/>
  <c r="I70" l="1"/>
  <c r="C71" s="1"/>
  <c r="D71" s="1"/>
  <c r="G71" l="1"/>
  <c r="H71"/>
  <c r="I71" l="1"/>
  <c r="C72" s="1"/>
  <c r="D72" s="1"/>
  <c r="H72" l="1"/>
  <c r="G72"/>
  <c r="I72" l="1"/>
  <c r="C73" s="1"/>
  <c r="D73" s="1"/>
  <c r="G73" s="1"/>
  <c r="H73" l="1"/>
  <c r="I73" s="1"/>
  <c r="C74" l="1"/>
  <c r="D74" s="1"/>
  <c r="H74" l="1"/>
  <c r="G74"/>
  <c r="I74" l="1"/>
  <c r="C75" s="1"/>
  <c r="D75" s="1"/>
  <c r="G75" s="1"/>
  <c r="G19" s="1"/>
  <c r="H75" l="1"/>
  <c r="I75" l="1"/>
  <c r="D19" s="1"/>
  <c r="C76" l="1"/>
  <c r="D76" s="1"/>
  <c r="H76" s="1"/>
  <c r="C19"/>
  <c r="G76" l="1"/>
  <c r="I76" l="1"/>
  <c r="C77" s="1"/>
  <c r="D77" s="1"/>
  <c r="G77" s="1"/>
  <c r="H77" l="1"/>
  <c r="I77" s="1"/>
  <c r="C78" s="1"/>
  <c r="D78" s="1"/>
  <c r="H78" s="1"/>
  <c r="G78" l="1"/>
  <c r="I78" l="1"/>
  <c r="C79" s="1"/>
  <c r="D79" s="1"/>
  <c r="H79" s="1"/>
  <c r="G79" l="1"/>
  <c r="I79" l="1"/>
  <c r="C80" s="1"/>
  <c r="D80" s="1"/>
  <c r="H80" s="1"/>
  <c r="G80" l="1"/>
  <c r="I80" l="1"/>
  <c r="C81" s="1"/>
  <c r="D81" s="1"/>
  <c r="H81" s="1"/>
  <c r="G81" l="1"/>
  <c r="I81" s="1"/>
  <c r="C82" s="1"/>
  <c r="D82" s="1"/>
  <c r="G82" l="1"/>
  <c r="H82"/>
  <c r="I82" l="1"/>
  <c r="C83" s="1"/>
  <c r="D83" s="1"/>
  <c r="G83" s="1"/>
  <c r="H83" l="1"/>
  <c r="I83" s="1"/>
  <c r="C84" s="1"/>
  <c r="D84" s="1"/>
  <c r="H84" l="1"/>
  <c r="G84"/>
  <c r="I84" l="1"/>
  <c r="C85" s="1"/>
  <c r="D85" s="1"/>
  <c r="H85" s="1"/>
  <c r="G85" l="1"/>
  <c r="I85" l="1"/>
  <c r="C20" s="1"/>
  <c r="G20"/>
  <c r="D20" l="1"/>
  <c r="C86"/>
  <c r="D86" s="1"/>
  <c r="H86" s="1"/>
  <c r="G86" l="1"/>
  <c r="I86" s="1"/>
  <c r="C87" s="1"/>
  <c r="D87" s="1"/>
  <c r="H87" l="1"/>
  <c r="G87"/>
  <c r="I87" l="1"/>
  <c r="C88" s="1"/>
  <c r="D88" s="1"/>
  <c r="H88" s="1"/>
  <c r="G88" l="1"/>
  <c r="I88" l="1"/>
  <c r="C89" s="1"/>
  <c r="D89" s="1"/>
  <c r="H89" s="1"/>
  <c r="G89" l="1"/>
  <c r="I89" s="1"/>
  <c r="C90" s="1"/>
  <c r="D90" s="1"/>
  <c r="G90" l="1"/>
  <c r="H90"/>
  <c r="I90" l="1"/>
  <c r="C91" s="1"/>
  <c r="D91" s="1"/>
  <c r="G91" s="1"/>
  <c r="H91" l="1"/>
  <c r="I91" s="1"/>
  <c r="C92" s="1"/>
  <c r="D92" s="1"/>
  <c r="G92" s="1"/>
  <c r="H92" l="1"/>
  <c r="I92" s="1"/>
  <c r="C93" s="1"/>
  <c r="D93" s="1"/>
  <c r="G93" l="1"/>
  <c r="H93"/>
  <c r="I93" l="1"/>
  <c r="C94" s="1"/>
  <c r="D94" s="1"/>
  <c r="G94" s="1"/>
  <c r="H94" l="1"/>
  <c r="I94" l="1"/>
  <c r="C95" s="1"/>
  <c r="D95" s="1"/>
  <c r="H95" l="1"/>
  <c r="G95"/>
  <c r="I95" l="1"/>
  <c r="C96" s="1"/>
  <c r="D96" s="1"/>
  <c r="H96" s="1"/>
  <c r="G96" l="1"/>
  <c r="I96" l="1"/>
  <c r="C97" s="1"/>
  <c r="D97" s="1"/>
  <c r="G97" s="1"/>
  <c r="H97" l="1"/>
  <c r="I97" s="1"/>
  <c r="C98" s="1"/>
  <c r="D98" s="1"/>
  <c r="H98" l="1"/>
  <c r="G98"/>
  <c r="I98" l="1"/>
  <c r="C99" s="1"/>
  <c r="D99" s="1"/>
  <c r="H99" l="1"/>
  <c r="G99"/>
  <c r="I99" l="1"/>
  <c r="C100" s="1"/>
  <c r="D100" s="1"/>
  <c r="H100" l="1"/>
  <c r="G100"/>
  <c r="I100" l="1"/>
  <c r="C101" s="1"/>
  <c r="D101" s="1"/>
  <c r="G101" l="1"/>
  <c r="H101"/>
  <c r="I101" l="1"/>
  <c r="C102" s="1"/>
  <c r="D102" s="1"/>
  <c r="D21" l="1"/>
  <c r="C21"/>
  <c r="G102"/>
  <c r="H102"/>
  <c r="I102" l="1"/>
  <c r="C103" s="1"/>
  <c r="D103" s="1"/>
  <c r="H103" s="1"/>
  <c r="G103" l="1"/>
  <c r="I103" l="1"/>
  <c r="C104" s="1"/>
  <c r="D104" s="1"/>
  <c r="H104" s="1"/>
  <c r="G104" l="1"/>
  <c r="I104" s="1"/>
  <c r="C105" s="1"/>
  <c r="D105" s="1"/>
  <c r="H105" s="1"/>
  <c r="G105" l="1"/>
  <c r="I105" l="1"/>
  <c r="C106" s="1"/>
  <c r="D106" s="1"/>
  <c r="G106" s="1"/>
  <c r="G21"/>
  <c r="H106" l="1"/>
  <c r="I106" s="1"/>
  <c r="C107" s="1"/>
  <c r="D107" s="1"/>
  <c r="H107" s="1"/>
  <c r="G107" l="1"/>
  <c r="I107" s="1"/>
  <c r="C108" s="1"/>
  <c r="D108" s="1"/>
  <c r="H108" s="1"/>
  <c r="G108" l="1"/>
  <c r="I108" s="1"/>
  <c r="C109" s="1"/>
  <c r="D109" s="1"/>
  <c r="G109" l="1"/>
  <c r="H109"/>
  <c r="I109" l="1"/>
  <c r="C110" s="1"/>
  <c r="D110" s="1"/>
  <c r="H110" s="1"/>
  <c r="G110" l="1"/>
  <c r="I110" s="1"/>
  <c r="C111" s="1"/>
  <c r="D111" s="1"/>
  <c r="H111" s="1"/>
  <c r="G111" l="1"/>
  <c r="I111" s="1"/>
  <c r="C112" s="1"/>
  <c r="D112" s="1"/>
  <c r="H112" s="1"/>
  <c r="G112" l="1"/>
  <c r="I112" s="1"/>
  <c r="C113" s="1"/>
  <c r="D113" s="1"/>
  <c r="H113" l="1"/>
  <c r="G113"/>
  <c r="I113" l="1"/>
  <c r="C114" s="1"/>
  <c r="D114" s="1"/>
  <c r="H114" l="1"/>
  <c r="G114"/>
  <c r="I114" l="1"/>
  <c r="C115" s="1"/>
  <c r="D115" s="1"/>
  <c r="H115" l="1"/>
  <c r="G115"/>
  <c r="I115" l="1"/>
  <c r="C116" s="1"/>
  <c r="D116" s="1"/>
  <c r="H116" l="1"/>
  <c r="G116"/>
  <c r="I116" l="1"/>
  <c r="C117" s="1"/>
  <c r="D117" s="1"/>
  <c r="H117" l="1"/>
  <c r="G117"/>
  <c r="I117" l="1"/>
  <c r="C118" s="1"/>
  <c r="D118" s="1"/>
  <c r="G118" l="1"/>
  <c r="H118"/>
  <c r="I118" l="1"/>
  <c r="C119" s="1"/>
  <c r="D119" s="1"/>
  <c r="G119" s="1"/>
  <c r="H119" l="1"/>
  <c r="I119" s="1"/>
  <c r="C120" l="1"/>
  <c r="D120" s="1"/>
  <c r="G120" l="1"/>
  <c r="H120"/>
  <c r="I120" l="1"/>
  <c r="C121" s="1"/>
  <c r="D121" s="1"/>
  <c r="H121" l="1"/>
  <c r="G121"/>
  <c r="I121" l="1"/>
  <c r="C122" s="1"/>
  <c r="D122" s="1"/>
  <c r="H122" s="1"/>
  <c r="G122" l="1"/>
  <c r="I122" l="1"/>
  <c r="C123" s="1"/>
  <c r="D123" s="1"/>
  <c r="H123" l="1"/>
  <c r="G123"/>
  <c r="I123" l="1"/>
  <c r="C124" s="1"/>
  <c r="D124" s="1"/>
  <c r="G124" l="1"/>
  <c r="H124"/>
  <c r="I124" l="1"/>
  <c r="C125" s="1"/>
  <c r="D125" s="1"/>
  <c r="G125" s="1"/>
  <c r="M125" s="1"/>
  <c r="G22" s="1"/>
  <c r="H125" l="1"/>
  <c r="I125" s="1"/>
  <c r="C22" s="1"/>
  <c r="D22" l="1"/>
</calcChain>
</file>

<file path=xl/sharedStrings.xml><?xml version="1.0" encoding="utf-8"?>
<sst xmlns="http://schemas.openxmlformats.org/spreadsheetml/2006/main" count="39" uniqueCount="36">
  <si>
    <t>BAL. AMT.</t>
  </si>
  <si>
    <t>CURR. BAL. AMT.</t>
  </si>
  <si>
    <t>ACT. RISK. AMT.</t>
  </si>
  <si>
    <t>TRADES MILESTONE</t>
  </si>
  <si>
    <t>% GAIN / LOSS</t>
  </si>
  <si>
    <t>TRADE NO.</t>
  </si>
  <si>
    <t>PER WEEK</t>
  </si>
  <si>
    <t>DURATION(WEEKS)</t>
  </si>
  <si>
    <t>RISK % PER TRADE</t>
  </si>
  <si>
    <t>DEPOSIT CAPITAL</t>
  </si>
  <si>
    <t>RRR TP1</t>
  </si>
  <si>
    <t>RRR TP2</t>
  </si>
  <si>
    <t>RRR1 AMT.</t>
  </si>
  <si>
    <t>RRR2 AMT.</t>
  </si>
  <si>
    <t>TP1 WIN RATE</t>
  </si>
  <si>
    <t>TP1 WIN COUNT</t>
  </si>
  <si>
    <t>TRADE RATE(ESTIMATED)</t>
  </si>
  <si>
    <t>TP2 WIN COUNT</t>
  </si>
  <si>
    <t>TP2 WIN RATE</t>
  </si>
  <si>
    <t>RISK MANAGEMENT CALCULATOR</t>
  </si>
  <si>
    <t>RRR1- 0R or 2.1R</t>
  </si>
  <si>
    <t>20 TRADES %Gain/Loss of Dep. CAP.</t>
  </si>
  <si>
    <t>40 TRADES %Gain/Loss of Dep. CAP.</t>
  </si>
  <si>
    <t>50 TRADES %Gain/Loss of Dep. CAP.</t>
  </si>
  <si>
    <t>60 TRADES %Gain/Loss of Dep. CAP.</t>
  </si>
  <si>
    <t>80 TRADES %Gain/Loss of Dep. CAP.</t>
  </si>
  <si>
    <t>100 TRADES %Gain/Loss of Dep. CAP.</t>
  </si>
  <si>
    <t>RESULTS</t>
  </si>
  <si>
    <t>RRR2- 0R or xR to Yr; Trail Stop</t>
  </si>
  <si>
    <t>Maximum Allowable Straight Wins</t>
  </si>
  <si>
    <t>&lt;----NOT IMPLEMENTED YET, ANY ONE???</t>
  </si>
  <si>
    <t>MODIFICATION</t>
  </si>
  <si>
    <t>NO</t>
  </si>
  <si>
    <t xml:space="preserve">For every 10 trades the x1 and x6 is  set to zero(Loss) to greatly lower win rate and insert minimum of 2 loses per 10 trades. </t>
  </si>
  <si>
    <t>NOTE; Enabling it YES implicitly set/overrides  'Maximum Allowable Straight Wins' to maximum of 4 straight win trades</t>
  </si>
  <si>
    <t>RRR TP1 Modified; Enable?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</si>
</sst>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0" fontId="0" fillId="0" borderId="0" xfId="0" applyNumberFormat="1"/>
    <xf numFmtId="164" fontId="0" fillId="0" borderId="0" xfId="0" applyNumberFormat="1"/>
    <xf numFmtId="0" fontId="1" fillId="0" borderId="0" xfId="0" applyFont="1"/>
    <xf numFmtId="10" fontId="1" fillId="0" borderId="0" xfId="0" applyNumberFormat="1" applyFont="1"/>
    <xf numFmtId="10" fontId="0" fillId="0" borderId="0" xfId="0" applyNumberFormat="1" applyFont="1"/>
    <xf numFmtId="0" fontId="2" fillId="0" borderId="0" xfId="0" applyFont="1"/>
    <xf numFmtId="0" fontId="3" fillId="0" borderId="0" xfId="0" applyFont="1"/>
    <xf numFmtId="10" fontId="3" fillId="0" borderId="0" xfId="0" applyNumberFormat="1" applyFont="1"/>
    <xf numFmtId="0" fontId="4" fillId="0" borderId="0" xfId="0" applyFont="1"/>
    <xf numFmtId="10" fontId="5" fillId="0" borderId="0" xfId="0" applyNumberFormat="1" applyFont="1"/>
    <xf numFmtId="0" fontId="5" fillId="0" borderId="0" xfId="0" applyFont="1"/>
    <xf numFmtId="0" fontId="6" fillId="0" borderId="0" xfId="0" applyFont="1"/>
    <xf numFmtId="10" fontId="6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'TP1 TP2'!$C$26:$C$125</c:f>
              <c:numCache>
                <c:formatCode>"$"#,##0.00</c:formatCode>
                <c:ptCount val="100"/>
                <c:pt idx="0">
                  <c:v>2000</c:v>
                </c:pt>
                <c:pt idx="1">
                  <c:v>1600</c:v>
                </c:pt>
                <c:pt idx="2">
                  <c:v>1280</c:v>
                </c:pt>
                <c:pt idx="3">
                  <c:v>1024</c:v>
                </c:pt>
                <c:pt idx="4">
                  <c:v>1249.28</c:v>
                </c:pt>
                <c:pt idx="5">
                  <c:v>1524.1215999999999</c:v>
                </c:pt>
                <c:pt idx="6">
                  <c:v>2621.4891520000001</c:v>
                </c:pt>
                <c:pt idx="7">
                  <c:v>2097.1913216000003</c:v>
                </c:pt>
                <c:pt idx="8">
                  <c:v>1677.7530572800001</c:v>
                </c:pt>
                <c:pt idx="9">
                  <c:v>1342.2024458240001</c:v>
                </c:pt>
                <c:pt idx="10">
                  <c:v>1073.7619566592</c:v>
                </c:pt>
                <c:pt idx="11">
                  <c:v>1739.4943697879041</c:v>
                </c:pt>
                <c:pt idx="12">
                  <c:v>2122.1831311412429</c:v>
                </c:pt>
                <c:pt idx="13">
                  <c:v>3225.7183593346895</c:v>
                </c:pt>
                <c:pt idx="14">
                  <c:v>4419.2341522885245</c:v>
                </c:pt>
                <c:pt idx="15">
                  <c:v>3535.3873218308195</c:v>
                </c:pt>
                <c:pt idx="16">
                  <c:v>5727.3274613659278</c:v>
                </c:pt>
                <c:pt idx="17">
                  <c:v>4581.8619690927426</c:v>
                </c:pt>
                <c:pt idx="18">
                  <c:v>7880.8025868395171</c:v>
                </c:pt>
                <c:pt idx="19">
                  <c:v>12766.900190680019</c:v>
                </c:pt>
                <c:pt idx="20">
                  <c:v>10213.520152544015</c:v>
                </c:pt>
                <c:pt idx="21">
                  <c:v>12460.494586103698</c:v>
                </c:pt>
                <c:pt idx="22">
                  <c:v>9968.3956688829585</c:v>
                </c:pt>
                <c:pt idx="23">
                  <c:v>7974.7165351063668</c:v>
                </c:pt>
                <c:pt idx="24">
                  <c:v>9729.154172829767</c:v>
                </c:pt>
                <c:pt idx="25">
                  <c:v>7783.3233382638136</c:v>
                </c:pt>
                <c:pt idx="26">
                  <c:v>9495.6544726818538</c:v>
                </c:pt>
                <c:pt idx="27">
                  <c:v>11584.698456671862</c:v>
                </c:pt>
                <c:pt idx="28">
                  <c:v>17608.741654141231</c:v>
                </c:pt>
                <c:pt idx="29">
                  <c:v>21482.664818052304</c:v>
                </c:pt>
                <c:pt idx="30">
                  <c:v>17186.131854441843</c:v>
                </c:pt>
                <c:pt idx="31">
                  <c:v>23545.000640585324</c:v>
                </c:pt>
                <c:pt idx="32">
                  <c:v>18836.000512468258</c:v>
                </c:pt>
                <c:pt idx="33">
                  <c:v>28630.720778951752</c:v>
                </c:pt>
                <c:pt idx="34">
                  <c:v>43518.695584006666</c:v>
                </c:pt>
                <c:pt idx="35">
                  <c:v>59620.612950089126</c:v>
                </c:pt>
                <c:pt idx="36">
                  <c:v>47696.490360071301</c:v>
                </c:pt>
                <c:pt idx="37">
                  <c:v>38157.192288057042</c:v>
                </c:pt>
                <c:pt idx="38">
                  <c:v>57998.93227784671</c:v>
                </c:pt>
                <c:pt idx="39">
                  <c:v>46399.145822277365</c:v>
                </c:pt>
                <c:pt idx="40">
                  <c:v>37119.316657821895</c:v>
                </c:pt>
                <c:pt idx="41">
                  <c:v>63845.22465145366</c:v>
                </c:pt>
                <c:pt idx="42">
                  <c:v>97044.74147020957</c:v>
                </c:pt>
                <c:pt idx="43">
                  <c:v>132951.29581418712</c:v>
                </c:pt>
                <c:pt idx="44">
                  <c:v>106361.0366513497</c:v>
                </c:pt>
                <c:pt idx="45">
                  <c:v>145714.62021234908</c:v>
                </c:pt>
                <c:pt idx="46">
                  <c:v>116571.69616987926</c:v>
                </c:pt>
                <c:pt idx="47">
                  <c:v>93257.356935903401</c:v>
                </c:pt>
                <c:pt idx="48">
                  <c:v>74605.885548722727</c:v>
                </c:pt>
                <c:pt idx="49">
                  <c:v>59684.708438978181</c:v>
                </c:pt>
                <c:pt idx="50">
                  <c:v>96689.227671144661</c:v>
                </c:pt>
                <c:pt idx="51">
                  <c:v>117960.85775879648</c:v>
                </c:pt>
                <c:pt idx="52">
                  <c:v>161606.37512955116</c:v>
                </c:pt>
                <c:pt idx="53">
                  <c:v>129285.10010364093</c:v>
                </c:pt>
                <c:pt idx="54">
                  <c:v>196513.35215753422</c:v>
                </c:pt>
                <c:pt idx="55">
                  <c:v>298700.29527945205</c:v>
                </c:pt>
                <c:pt idx="56">
                  <c:v>238960.23622356163</c:v>
                </c:pt>
                <c:pt idx="57">
                  <c:v>191168.1889788493</c:v>
                </c:pt>
                <c:pt idx="58">
                  <c:v>152934.55118307943</c:v>
                </c:pt>
                <c:pt idx="59">
                  <c:v>186580.1524433569</c:v>
                </c:pt>
                <c:pt idx="60">
                  <c:v>149264.12195468551</c:v>
                </c:pt>
                <c:pt idx="61">
                  <c:v>226881.465371122</c:v>
                </c:pt>
                <c:pt idx="62">
                  <c:v>181505.1722968976</c:v>
                </c:pt>
                <c:pt idx="63">
                  <c:v>221436.31020221507</c:v>
                </c:pt>
                <c:pt idx="64">
                  <c:v>177149.04816177205</c:v>
                </c:pt>
                <c:pt idx="65">
                  <c:v>141719.23852941763</c:v>
                </c:pt>
                <c:pt idx="66">
                  <c:v>113375.39082353411</c:v>
                </c:pt>
                <c:pt idx="67">
                  <c:v>195005.67221647868</c:v>
                </c:pt>
                <c:pt idx="68">
                  <c:v>237906.92010410398</c:v>
                </c:pt>
                <c:pt idx="69">
                  <c:v>190325.53608328319</c:v>
                </c:pt>
                <c:pt idx="70">
                  <c:v>152260.42886662655</c:v>
                </c:pt>
                <c:pt idx="71">
                  <c:v>185757.72321728439</c:v>
                </c:pt>
                <c:pt idx="72">
                  <c:v>226624.42232508695</c:v>
                </c:pt>
                <c:pt idx="73">
                  <c:v>344469.12193413218</c:v>
                </c:pt>
                <c:pt idx="74">
                  <c:v>523593.06533988094</c:v>
                </c:pt>
                <c:pt idx="75">
                  <c:v>638783.53971465479</c:v>
                </c:pt>
                <c:pt idx="76">
                  <c:v>1098707.6883092062</c:v>
                </c:pt>
                <c:pt idx="77">
                  <c:v>878966.15064736491</c:v>
                </c:pt>
                <c:pt idx="78">
                  <c:v>703172.92051789188</c:v>
                </c:pt>
                <c:pt idx="79">
                  <c:v>963346.90110951196</c:v>
                </c:pt>
                <c:pt idx="80">
                  <c:v>770677.52088760957</c:v>
                </c:pt>
                <c:pt idx="81">
                  <c:v>940226.57548288372</c:v>
                </c:pt>
                <c:pt idx="82">
                  <c:v>752181.26038630703</c:v>
                </c:pt>
                <c:pt idx="83">
                  <c:v>1218533.6418258175</c:v>
                </c:pt>
                <c:pt idx="84">
                  <c:v>974826.91346065397</c:v>
                </c:pt>
                <c:pt idx="85">
                  <c:v>1481736.9084601942</c:v>
                </c:pt>
                <c:pt idx="86">
                  <c:v>1185389.5267681554</c:v>
                </c:pt>
                <c:pt idx="87">
                  <c:v>1623983.6516723731</c:v>
                </c:pt>
                <c:pt idx="88">
                  <c:v>2468455.1505420073</c:v>
                </c:pt>
                <c:pt idx="89">
                  <c:v>1974764.1204336057</c:v>
                </c:pt>
                <c:pt idx="90">
                  <c:v>1579811.2963468847</c:v>
                </c:pt>
                <c:pt idx="91">
                  <c:v>2717275.429716642</c:v>
                </c:pt>
                <c:pt idx="92">
                  <c:v>3722667.3387117996</c:v>
                </c:pt>
                <c:pt idx="93">
                  <c:v>2978133.8709694399</c:v>
                </c:pt>
                <c:pt idx="94">
                  <c:v>2382507.0967755518</c:v>
                </c:pt>
                <c:pt idx="95">
                  <c:v>3621410.7870988389</c:v>
                </c:pt>
                <c:pt idx="96">
                  <c:v>5866685.4751001187</c:v>
                </c:pt>
                <c:pt idx="97">
                  <c:v>4693348.3800800946</c:v>
                </c:pt>
                <c:pt idx="98">
                  <c:v>6429887.2807097295</c:v>
                </c:pt>
                <c:pt idx="99">
                  <c:v>7844462.4824658707</c:v>
                </c:pt>
              </c:numCache>
            </c:numRef>
          </c:val>
        </c:ser>
        <c:marker val="1"/>
        <c:axId val="50409472"/>
        <c:axId val="50411008"/>
      </c:lineChart>
      <c:catAx>
        <c:axId val="50409472"/>
        <c:scaling>
          <c:orientation val="minMax"/>
        </c:scaling>
        <c:axPos val="b"/>
        <c:tickLblPos val="nextTo"/>
        <c:crossAx val="50411008"/>
        <c:crosses val="autoZero"/>
        <c:auto val="1"/>
        <c:lblAlgn val="ctr"/>
        <c:lblOffset val="100"/>
      </c:catAx>
      <c:valAx>
        <c:axId val="50411008"/>
        <c:scaling>
          <c:orientation val="minMax"/>
        </c:scaling>
        <c:axPos val="l"/>
        <c:majorGridlines/>
        <c:numFmt formatCode="&quot;$&quot;#,##0.00" sourceLinked="1"/>
        <c:tickLblPos val="nextTo"/>
        <c:crossAx val="504094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68037</xdr:colOff>
      <xdr:row>3</xdr:row>
      <xdr:rowOff>27213</xdr:rowOff>
    </xdr:from>
    <xdr:to>
      <xdr:col>12</xdr:col>
      <xdr:colOff>585107</xdr:colOff>
      <xdr:row>26</xdr:row>
      <xdr:rowOff>149678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27"/>
  <sheetViews>
    <sheetView tabSelected="1" zoomScale="70" zoomScaleNormal="70" workbookViewId="0">
      <selection activeCell="D22" sqref="D22"/>
    </sheetView>
  </sheetViews>
  <sheetFormatPr defaultRowHeight="15"/>
  <cols>
    <col min="2" max="2" width="48.140625" customWidth="1"/>
    <col min="3" max="3" width="24.42578125" customWidth="1"/>
    <col min="4" max="4" width="27" customWidth="1"/>
    <col min="5" max="5" width="25.140625" customWidth="1"/>
    <col min="6" max="6" width="17.7109375" bestFit="1" customWidth="1"/>
    <col min="7" max="7" width="23.5703125" customWidth="1"/>
    <col min="8" max="8" width="24" customWidth="1"/>
    <col min="9" max="9" width="22.85546875" customWidth="1"/>
    <col min="10" max="10" width="19.28515625" customWidth="1"/>
    <col min="11" max="11" width="17.140625" style="1" customWidth="1"/>
    <col min="12" max="12" width="19.5703125" customWidth="1"/>
    <col min="13" max="13" width="14.140625" style="1" customWidth="1"/>
  </cols>
  <sheetData>
    <row r="1" spans="2:13" ht="26.25">
      <c r="B1" s="15" t="s">
        <v>19</v>
      </c>
      <c r="C1" s="15"/>
      <c r="D1" s="15"/>
      <c r="E1" s="15"/>
    </row>
    <row r="2" spans="2:13" ht="26.25">
      <c r="B2" s="6"/>
    </row>
    <row r="3" spans="2:13">
      <c r="B3" s="3" t="s">
        <v>8</v>
      </c>
      <c r="C3" s="1">
        <v>0.2</v>
      </c>
    </row>
    <row r="4" spans="2:13">
      <c r="B4" s="3" t="s">
        <v>9</v>
      </c>
      <c r="C4" s="2">
        <v>2000</v>
      </c>
    </row>
    <row r="5" spans="2:13">
      <c r="B5" s="3" t="s">
        <v>20</v>
      </c>
      <c r="C5">
        <v>0</v>
      </c>
      <c r="D5">
        <v>2.2000000000000002</v>
      </c>
    </row>
    <row r="6" spans="2:13">
      <c r="B6" s="3" t="s">
        <v>28</v>
      </c>
      <c r="C6">
        <v>0</v>
      </c>
      <c r="D6">
        <v>1.5</v>
      </c>
      <c r="E6">
        <v>3</v>
      </c>
      <c r="F6">
        <v>4</v>
      </c>
      <c r="G6">
        <v>5</v>
      </c>
    </row>
    <row r="7" spans="2:13">
      <c r="B7" s="3" t="s">
        <v>16</v>
      </c>
      <c r="C7">
        <v>2</v>
      </c>
      <c r="D7" t="s">
        <v>6</v>
      </c>
    </row>
    <row r="9" spans="2:13" ht="26.25">
      <c r="B9" s="14" t="s">
        <v>31</v>
      </c>
      <c r="C9" s="14"/>
    </row>
    <row r="10" spans="2:13">
      <c r="B10" s="3" t="s">
        <v>35</v>
      </c>
      <c r="C10" t="s">
        <v>32</v>
      </c>
      <c r="D10" s="3" t="s">
        <v>33</v>
      </c>
    </row>
    <row r="11" spans="2:13">
      <c r="B11" s="3"/>
      <c r="D11" s="3" t="s">
        <v>34</v>
      </c>
    </row>
    <row r="12" spans="2:13">
      <c r="B12" s="3" t="s">
        <v>29</v>
      </c>
      <c r="C12">
        <v>5</v>
      </c>
      <c r="D12" t="s">
        <v>30</v>
      </c>
    </row>
    <row r="13" spans="2:13">
      <c r="B13" s="3"/>
    </row>
    <row r="14" spans="2:13">
      <c r="B14" s="3"/>
    </row>
    <row r="15" spans="2:13" ht="26.25">
      <c r="B15" s="15" t="s">
        <v>27</v>
      </c>
      <c r="C15" s="15"/>
      <c r="D15" s="15"/>
      <c r="G15" s="3"/>
    </row>
    <row r="16" spans="2:13" s="12" customFormat="1" ht="21">
      <c r="B16" s="10" t="s">
        <v>3</v>
      </c>
      <c r="C16" s="11" t="s">
        <v>4</v>
      </c>
      <c r="D16" s="11" t="s">
        <v>0</v>
      </c>
      <c r="E16" s="11" t="s">
        <v>7</v>
      </c>
      <c r="F16" s="11" t="s">
        <v>14</v>
      </c>
      <c r="G16" s="11" t="s">
        <v>18</v>
      </c>
      <c r="H16" s="11"/>
      <c r="I16" s="11"/>
      <c r="K16" s="13"/>
      <c r="M16" s="13"/>
    </row>
    <row r="17" spans="2:13">
      <c r="B17" s="4" t="s">
        <v>21</v>
      </c>
      <c r="C17" s="4">
        <f ca="1">(I45-$C$4)/$C$4</f>
        <v>4.1067600762720078</v>
      </c>
      <c r="D17" s="2">
        <f ca="1">I45</f>
        <v>10213.520152544015</v>
      </c>
      <c r="E17">
        <f>20/$C$7</f>
        <v>10</v>
      </c>
      <c r="F17" s="1">
        <f ca="1">K45</f>
        <v>0.5</v>
      </c>
      <c r="G17" s="1">
        <f ca="1">M45</f>
        <v>0.35</v>
      </c>
      <c r="H17" s="4"/>
      <c r="I17" s="2"/>
    </row>
    <row r="18" spans="2:13">
      <c r="B18" s="4" t="s">
        <v>22</v>
      </c>
      <c r="C18" s="4">
        <f ca="1">(I65-$C$4)/$C$4</f>
        <v>17.559658328910949</v>
      </c>
      <c r="D18" s="2">
        <f ca="1">I65</f>
        <v>37119.316657821895</v>
      </c>
      <c r="E18">
        <f>40/$C$7</f>
        <v>20</v>
      </c>
      <c r="F18" s="1">
        <f ca="1">K65</f>
        <v>0.52500000000000002</v>
      </c>
      <c r="G18" s="1">
        <f ca="1">M65</f>
        <v>0.32500000000000001</v>
      </c>
      <c r="H18" s="4"/>
      <c r="I18" s="2"/>
    </row>
    <row r="19" spans="2:13">
      <c r="B19" s="4" t="s">
        <v>23</v>
      </c>
      <c r="C19" s="4">
        <f ca="1">(I75-$C$4)/$C$4</f>
        <v>47.344613835572332</v>
      </c>
      <c r="D19" s="2">
        <f ca="1">I75</f>
        <v>96689.227671144661</v>
      </c>
      <c r="E19">
        <f>50/$C$7</f>
        <v>25</v>
      </c>
      <c r="F19" s="1">
        <f ca="1">K75</f>
        <v>0.46</v>
      </c>
      <c r="G19" s="1">
        <f ca="1">M75</f>
        <v>0.34</v>
      </c>
      <c r="H19" s="4"/>
      <c r="I19" s="2"/>
    </row>
    <row r="20" spans="2:13">
      <c r="B20" s="4" t="s">
        <v>24</v>
      </c>
      <c r="C20" s="4">
        <f ca="1">(I85-$C$4)/$C$4</f>
        <v>73.632060977342761</v>
      </c>
      <c r="D20" s="2">
        <f ca="1">I85</f>
        <v>149264.12195468551</v>
      </c>
      <c r="E20">
        <f>60/$C$7</f>
        <v>30</v>
      </c>
      <c r="F20" s="1">
        <f ca="1">K85</f>
        <v>0.51666666666666672</v>
      </c>
      <c r="G20" s="1">
        <f ca="1">M85</f>
        <v>0.35</v>
      </c>
      <c r="H20" s="4"/>
      <c r="I20" s="2"/>
    </row>
    <row r="21" spans="2:13">
      <c r="B21" s="4" t="s">
        <v>25</v>
      </c>
      <c r="C21" s="4">
        <f ca="1">(I101-$C$4)/$C$4</f>
        <v>548.35384415460305</v>
      </c>
      <c r="D21" s="2">
        <f ca="1">I101</f>
        <v>1098707.6883092062</v>
      </c>
      <c r="E21">
        <f>80/$C$7</f>
        <v>40</v>
      </c>
      <c r="F21" s="1">
        <f ca="1">K105</f>
        <v>0.52500000000000002</v>
      </c>
      <c r="G21" s="1">
        <f ca="1">M105</f>
        <v>0.33750000000000002</v>
      </c>
      <c r="H21" s="4"/>
      <c r="I21" s="2"/>
    </row>
    <row r="22" spans="2:13">
      <c r="B22" s="4" t="s">
        <v>26</v>
      </c>
      <c r="C22" s="4">
        <f ca="1">(I125-$C$4)/$C$4</f>
        <v>6745.237734920649</v>
      </c>
      <c r="D22" s="2">
        <f ca="1">I125</f>
        <v>13492475.469841298</v>
      </c>
      <c r="E22">
        <f>100/$C$7</f>
        <v>50</v>
      </c>
      <c r="F22" s="1">
        <f ca="1">K125</f>
        <v>0.54</v>
      </c>
      <c r="G22" s="1">
        <f ca="1">M125</f>
        <v>0.37</v>
      </c>
      <c r="H22" s="4"/>
      <c r="I22" s="2"/>
    </row>
    <row r="23" spans="2:13">
      <c r="B23" s="5"/>
      <c r="C23" s="4"/>
      <c r="D23" s="2"/>
      <c r="G23" s="5"/>
      <c r="H23" s="4"/>
      <c r="I23" s="2"/>
    </row>
    <row r="25" spans="2:13" s="9" customFormat="1">
      <c r="B25" s="7" t="s">
        <v>5</v>
      </c>
      <c r="C25" s="7" t="s">
        <v>0</v>
      </c>
      <c r="D25" s="7" t="s">
        <v>2</v>
      </c>
      <c r="E25" s="7" t="s">
        <v>10</v>
      </c>
      <c r="F25" s="7" t="s">
        <v>11</v>
      </c>
      <c r="G25" s="7" t="s">
        <v>12</v>
      </c>
      <c r="H25" s="7" t="s">
        <v>13</v>
      </c>
      <c r="I25" s="7" t="s">
        <v>1</v>
      </c>
      <c r="J25" s="7" t="s">
        <v>15</v>
      </c>
      <c r="K25" s="8" t="s">
        <v>14</v>
      </c>
      <c r="L25" s="7" t="s">
        <v>17</v>
      </c>
      <c r="M25" s="8" t="s">
        <v>18</v>
      </c>
    </row>
    <row r="26" spans="2:13">
      <c r="B26">
        <v>1</v>
      </c>
      <c r="C26" s="2">
        <f>C4</f>
        <v>2000</v>
      </c>
      <c r="D26" s="2">
        <f t="shared" ref="D26:D57" si="0">$C$3*C26</f>
        <v>400</v>
      </c>
      <c r="E26">
        <f ca="1">IF(C10="YES",0,CHOOSE(RANDBETWEEN(1,2),$C$5,$D$5))</f>
        <v>0</v>
      </c>
      <c r="F26">
        <f ca="1">IF(E26=0,0,CHOOSE(RANDBETWEEN(1,5),$C$6,$D$6,$E$6,$F$6,$G$6))</f>
        <v>0</v>
      </c>
      <c r="G26" s="2">
        <f ca="1">(D26/2)*E26</f>
        <v>0</v>
      </c>
      <c r="H26" s="2">
        <f ca="1">(D26/2)*F26</f>
        <v>0</v>
      </c>
      <c r="I26" s="2">
        <f ca="1">IF((G26)&lt;=0,C26-D26,C26+G26+H26)</f>
        <v>1600</v>
      </c>
      <c r="J26">
        <f ca="1">IF(E26&lt;&gt;0,1,0)</f>
        <v>0</v>
      </c>
      <c r="L26">
        <f ca="1">IF(F26&lt;&gt;0,1,0)</f>
        <v>0</v>
      </c>
    </row>
    <row r="27" spans="2:13">
      <c r="B27">
        <v>2</v>
      </c>
      <c r="C27" s="2">
        <f ca="1">IF(I26&lt;25,0,I26)</f>
        <v>1600</v>
      </c>
      <c r="D27" s="2">
        <f t="shared" ca="1" si="0"/>
        <v>320</v>
      </c>
      <c r="E27">
        <f t="shared" ref="E27:E90" ca="1" si="1">CHOOSE(RANDBETWEEN(1,2),$C$5,$D$5)</f>
        <v>0</v>
      </c>
      <c r="F27">
        <f t="shared" ref="F27:F90" ca="1" si="2">IF(E27=0,0,CHOOSE(RANDBETWEEN(1,5),$C$6,$D$6,$E$6,$F$6,$G$6))</f>
        <v>0</v>
      </c>
      <c r="G27" s="2">
        <f t="shared" ref="G27:G90" ca="1" si="3">(D27/2)*E27</f>
        <v>0</v>
      </c>
      <c r="H27" s="2">
        <f t="shared" ref="H27:H90" ca="1" si="4">(D27/2)*F27</f>
        <v>0</v>
      </c>
      <c r="I27" s="2">
        <f ca="1">IF((G27)&lt;=0,C27-D27,C27+G27+H27)</f>
        <v>1280</v>
      </c>
      <c r="J27">
        <f t="shared" ref="J27:J90" ca="1" si="5">IF(E27&lt;&gt;0,1,0)</f>
        <v>0</v>
      </c>
      <c r="L27">
        <f t="shared" ref="L27:L90" ca="1" si="6">IF(F27&lt;&gt;0,1,0)</f>
        <v>0</v>
      </c>
    </row>
    <row r="28" spans="2:13">
      <c r="B28">
        <v>3</v>
      </c>
      <c r="C28" s="2">
        <f t="shared" ref="C28:C91" ca="1" si="7">IF(I27&lt;25,0,I27)</f>
        <v>1280</v>
      </c>
      <c r="D28" s="2">
        <f t="shared" ca="1" si="0"/>
        <v>256</v>
      </c>
      <c r="E28">
        <f t="shared" ca="1" si="1"/>
        <v>0</v>
      </c>
      <c r="F28">
        <f t="shared" ca="1" si="2"/>
        <v>0</v>
      </c>
      <c r="G28" s="2">
        <f t="shared" ca="1" si="3"/>
        <v>0</v>
      </c>
      <c r="H28" s="2">
        <f t="shared" ca="1" si="4"/>
        <v>0</v>
      </c>
      <c r="I28" s="2">
        <f t="shared" ref="I28:I91" ca="1" si="8">IF((G28)&lt;=0,C28-D28,C28+G28+H28)</f>
        <v>1024</v>
      </c>
      <c r="J28">
        <f t="shared" ca="1" si="5"/>
        <v>0</v>
      </c>
      <c r="L28">
        <f t="shared" ca="1" si="6"/>
        <v>0</v>
      </c>
    </row>
    <row r="29" spans="2:13">
      <c r="B29">
        <v>4</v>
      </c>
      <c r="C29" s="2">
        <f t="shared" ca="1" si="7"/>
        <v>1024</v>
      </c>
      <c r="D29" s="2">
        <f t="shared" ca="1" si="0"/>
        <v>204.8</v>
      </c>
      <c r="E29">
        <f t="shared" ca="1" si="1"/>
        <v>2.2000000000000002</v>
      </c>
      <c r="F29">
        <f t="shared" ca="1" si="2"/>
        <v>0</v>
      </c>
      <c r="G29" s="2">
        <f t="shared" ca="1" si="3"/>
        <v>225.28000000000003</v>
      </c>
      <c r="H29" s="2">
        <f t="shared" ca="1" si="4"/>
        <v>0</v>
      </c>
      <c r="I29" s="2">
        <f t="shared" ca="1" si="8"/>
        <v>1249.28</v>
      </c>
      <c r="J29">
        <f t="shared" ca="1" si="5"/>
        <v>1</v>
      </c>
      <c r="L29">
        <f t="shared" ca="1" si="6"/>
        <v>0</v>
      </c>
    </row>
    <row r="30" spans="2:13">
      <c r="B30">
        <v>5</v>
      </c>
      <c r="C30" s="2">
        <f t="shared" ca="1" si="7"/>
        <v>1249.28</v>
      </c>
      <c r="D30" s="2">
        <f t="shared" ca="1" si="0"/>
        <v>249.85599999999999</v>
      </c>
      <c r="E30">
        <f t="shared" ca="1" si="1"/>
        <v>2.2000000000000002</v>
      </c>
      <c r="F30">
        <f t="shared" ca="1" si="2"/>
        <v>0</v>
      </c>
      <c r="G30" s="2">
        <f t="shared" ca="1" si="3"/>
        <v>274.84160000000003</v>
      </c>
      <c r="H30" s="2">
        <f t="shared" ca="1" si="4"/>
        <v>0</v>
      </c>
      <c r="I30" s="2">
        <f t="shared" ca="1" si="8"/>
        <v>1524.1215999999999</v>
      </c>
      <c r="J30">
        <f t="shared" ca="1" si="5"/>
        <v>1</v>
      </c>
      <c r="L30">
        <f t="shared" ca="1" si="6"/>
        <v>0</v>
      </c>
    </row>
    <row r="31" spans="2:13">
      <c r="B31">
        <v>6</v>
      </c>
      <c r="C31" s="2">
        <f t="shared" ca="1" si="7"/>
        <v>1524.1215999999999</v>
      </c>
      <c r="D31" s="2">
        <f t="shared" ca="1" si="0"/>
        <v>304.82432</v>
      </c>
      <c r="E31">
        <f ca="1">IF(C10="YES",0,CHOOSE(RANDBETWEEN(1,2),$C$5,$D$5))</f>
        <v>2.2000000000000002</v>
      </c>
      <c r="F31">
        <f t="shared" ca="1" si="2"/>
        <v>5</v>
      </c>
      <c r="G31" s="2">
        <f t="shared" ca="1" si="3"/>
        <v>335.30675200000002</v>
      </c>
      <c r="H31" s="2">
        <f t="shared" ca="1" si="4"/>
        <v>762.06079999999997</v>
      </c>
      <c r="I31" s="2">
        <f t="shared" ca="1" si="8"/>
        <v>2621.4891520000001</v>
      </c>
      <c r="J31">
        <f t="shared" ca="1" si="5"/>
        <v>1</v>
      </c>
      <c r="L31">
        <f t="shared" ca="1" si="6"/>
        <v>1</v>
      </c>
    </row>
    <row r="32" spans="2:13">
      <c r="B32">
        <v>7</v>
      </c>
      <c r="C32" s="2">
        <f t="shared" ca="1" si="7"/>
        <v>2621.4891520000001</v>
      </c>
      <c r="D32" s="2">
        <f t="shared" ca="1" si="0"/>
        <v>524.29783040000007</v>
      </c>
      <c r="E32">
        <f t="shared" ca="1" si="1"/>
        <v>0</v>
      </c>
      <c r="F32">
        <f t="shared" ca="1" si="2"/>
        <v>0</v>
      </c>
      <c r="G32" s="2">
        <f t="shared" ca="1" si="3"/>
        <v>0</v>
      </c>
      <c r="H32" s="2">
        <f t="shared" ca="1" si="4"/>
        <v>0</v>
      </c>
      <c r="I32" s="2">
        <f t="shared" ca="1" si="8"/>
        <v>2097.1913216000003</v>
      </c>
      <c r="J32">
        <f t="shared" ca="1" si="5"/>
        <v>0</v>
      </c>
      <c r="L32">
        <f t="shared" ca="1" si="6"/>
        <v>0</v>
      </c>
    </row>
    <row r="33" spans="2:13">
      <c r="B33">
        <v>8</v>
      </c>
      <c r="C33" s="2">
        <f t="shared" ca="1" si="7"/>
        <v>2097.1913216000003</v>
      </c>
      <c r="D33" s="2">
        <f t="shared" ca="1" si="0"/>
        <v>419.43826432000009</v>
      </c>
      <c r="E33">
        <f t="shared" ca="1" si="1"/>
        <v>0</v>
      </c>
      <c r="F33">
        <f t="shared" ca="1" si="2"/>
        <v>0</v>
      </c>
      <c r="G33" s="2">
        <f t="shared" ca="1" si="3"/>
        <v>0</v>
      </c>
      <c r="H33" s="2">
        <f t="shared" ca="1" si="4"/>
        <v>0</v>
      </c>
      <c r="I33" s="2">
        <f t="shared" ca="1" si="8"/>
        <v>1677.7530572800001</v>
      </c>
      <c r="J33">
        <f t="shared" ca="1" si="5"/>
        <v>0</v>
      </c>
      <c r="L33">
        <f t="shared" ca="1" si="6"/>
        <v>0</v>
      </c>
    </row>
    <row r="34" spans="2:13">
      <c r="B34">
        <v>9</v>
      </c>
      <c r="C34" s="2">
        <f t="shared" ca="1" si="7"/>
        <v>1677.7530572800001</v>
      </c>
      <c r="D34" s="2">
        <f t="shared" ca="1" si="0"/>
        <v>335.55061145600007</v>
      </c>
      <c r="E34">
        <f t="shared" ca="1" si="1"/>
        <v>0</v>
      </c>
      <c r="F34">
        <f t="shared" ca="1" si="2"/>
        <v>0</v>
      </c>
      <c r="G34" s="2">
        <f t="shared" ca="1" si="3"/>
        <v>0</v>
      </c>
      <c r="H34" s="2">
        <f t="shared" ca="1" si="4"/>
        <v>0</v>
      </c>
      <c r="I34" s="2">
        <f t="shared" ca="1" si="8"/>
        <v>1342.2024458240001</v>
      </c>
      <c r="J34">
        <f t="shared" ca="1" si="5"/>
        <v>0</v>
      </c>
      <c r="L34">
        <f t="shared" ca="1" si="6"/>
        <v>0</v>
      </c>
    </row>
    <row r="35" spans="2:13">
      <c r="B35">
        <v>10</v>
      </c>
      <c r="C35" s="2">
        <f t="shared" ca="1" si="7"/>
        <v>1342.2024458240001</v>
      </c>
      <c r="D35" s="2">
        <f t="shared" ca="1" si="0"/>
        <v>268.4404891648</v>
      </c>
      <c r="E35">
        <f t="shared" ca="1" si="1"/>
        <v>0</v>
      </c>
      <c r="F35">
        <f t="shared" ca="1" si="2"/>
        <v>0</v>
      </c>
      <c r="G35" s="2">
        <f t="shared" ca="1" si="3"/>
        <v>0</v>
      </c>
      <c r="H35" s="2">
        <f t="shared" ca="1" si="4"/>
        <v>0</v>
      </c>
      <c r="I35" s="2">
        <f t="shared" ca="1" si="8"/>
        <v>1073.7619566592</v>
      </c>
      <c r="J35">
        <f t="shared" ca="1" si="5"/>
        <v>0</v>
      </c>
      <c r="L35">
        <f t="shared" ca="1" si="6"/>
        <v>0</v>
      </c>
    </row>
    <row r="36" spans="2:13">
      <c r="B36">
        <v>11</v>
      </c>
      <c r="C36" s="2">
        <f t="shared" ca="1" si="7"/>
        <v>1073.7619566592</v>
      </c>
      <c r="D36" s="2">
        <f t="shared" ca="1" si="0"/>
        <v>214.75239133184002</v>
      </c>
      <c r="E36">
        <f ca="1">IF(C10="YES",0,CHOOSE(RANDBETWEEN(1,2),$C$5,$D$5))</f>
        <v>2.2000000000000002</v>
      </c>
      <c r="F36">
        <f t="shared" ca="1" si="2"/>
        <v>4</v>
      </c>
      <c r="G36" s="2">
        <f t="shared" ca="1" si="3"/>
        <v>236.22763046502405</v>
      </c>
      <c r="H36" s="2">
        <f t="shared" ca="1" si="4"/>
        <v>429.50478266368003</v>
      </c>
      <c r="I36" s="2">
        <f t="shared" ca="1" si="8"/>
        <v>1739.4943697879041</v>
      </c>
      <c r="J36">
        <f t="shared" ca="1" si="5"/>
        <v>1</v>
      </c>
      <c r="L36">
        <f t="shared" ca="1" si="6"/>
        <v>1</v>
      </c>
    </row>
    <row r="37" spans="2:13">
      <c r="B37">
        <v>12</v>
      </c>
      <c r="C37" s="2">
        <f t="shared" ca="1" si="7"/>
        <v>1739.4943697879041</v>
      </c>
      <c r="D37" s="2">
        <f t="shared" ca="1" si="0"/>
        <v>347.89887395758086</v>
      </c>
      <c r="E37">
        <f t="shared" ca="1" si="1"/>
        <v>2.2000000000000002</v>
      </c>
      <c r="F37">
        <f t="shared" ca="1" si="2"/>
        <v>0</v>
      </c>
      <c r="G37" s="2">
        <f t="shared" ca="1" si="3"/>
        <v>382.68876135333898</v>
      </c>
      <c r="H37" s="2">
        <f t="shared" ca="1" si="4"/>
        <v>0</v>
      </c>
      <c r="I37" s="2">
        <f t="shared" ca="1" si="8"/>
        <v>2122.1831311412429</v>
      </c>
      <c r="J37">
        <f t="shared" ca="1" si="5"/>
        <v>1</v>
      </c>
      <c r="L37">
        <f t="shared" ca="1" si="6"/>
        <v>0</v>
      </c>
    </row>
    <row r="38" spans="2:13">
      <c r="B38">
        <v>13</v>
      </c>
      <c r="C38" s="2">
        <f t="shared" ca="1" si="7"/>
        <v>2122.1831311412429</v>
      </c>
      <c r="D38" s="2">
        <f t="shared" ca="1" si="0"/>
        <v>424.4366262282486</v>
      </c>
      <c r="E38">
        <f t="shared" ca="1" si="1"/>
        <v>2.2000000000000002</v>
      </c>
      <c r="F38">
        <f t="shared" ca="1" si="2"/>
        <v>3</v>
      </c>
      <c r="G38" s="2">
        <f t="shared" ca="1" si="3"/>
        <v>466.88028885107349</v>
      </c>
      <c r="H38" s="2">
        <f t="shared" ca="1" si="4"/>
        <v>636.65493934237293</v>
      </c>
      <c r="I38" s="2">
        <f t="shared" ca="1" si="8"/>
        <v>3225.7183593346895</v>
      </c>
      <c r="J38">
        <f t="shared" ca="1" si="5"/>
        <v>1</v>
      </c>
      <c r="L38">
        <f t="shared" ca="1" si="6"/>
        <v>1</v>
      </c>
    </row>
    <row r="39" spans="2:13">
      <c r="B39">
        <v>14</v>
      </c>
      <c r="C39" s="2">
        <f t="shared" ca="1" si="7"/>
        <v>3225.7183593346895</v>
      </c>
      <c r="D39" s="2">
        <f t="shared" ca="1" si="0"/>
        <v>645.14367186693789</v>
      </c>
      <c r="E39">
        <f t="shared" ca="1" si="1"/>
        <v>2.2000000000000002</v>
      </c>
      <c r="F39">
        <f t="shared" ca="1" si="2"/>
        <v>1.5</v>
      </c>
      <c r="G39" s="2">
        <f t="shared" ca="1" si="3"/>
        <v>709.6580390536318</v>
      </c>
      <c r="H39" s="2">
        <f t="shared" ca="1" si="4"/>
        <v>483.85775390020342</v>
      </c>
      <c r="I39" s="2">
        <f t="shared" ca="1" si="8"/>
        <v>4419.2341522885245</v>
      </c>
      <c r="J39">
        <f t="shared" ca="1" si="5"/>
        <v>1</v>
      </c>
      <c r="L39">
        <f t="shared" ca="1" si="6"/>
        <v>1</v>
      </c>
    </row>
    <row r="40" spans="2:13">
      <c r="B40">
        <v>15</v>
      </c>
      <c r="C40" s="2">
        <f t="shared" ca="1" si="7"/>
        <v>4419.2341522885245</v>
      </c>
      <c r="D40" s="2">
        <f t="shared" ca="1" si="0"/>
        <v>883.84683045770498</v>
      </c>
      <c r="E40">
        <f t="shared" ca="1" si="1"/>
        <v>0</v>
      </c>
      <c r="F40">
        <f t="shared" ca="1" si="2"/>
        <v>0</v>
      </c>
      <c r="G40" s="2">
        <f t="shared" ca="1" si="3"/>
        <v>0</v>
      </c>
      <c r="H40" s="2">
        <f t="shared" ca="1" si="4"/>
        <v>0</v>
      </c>
      <c r="I40" s="2">
        <f t="shared" ca="1" si="8"/>
        <v>3535.3873218308195</v>
      </c>
      <c r="J40">
        <f t="shared" ca="1" si="5"/>
        <v>0</v>
      </c>
      <c r="L40">
        <f t="shared" ca="1" si="6"/>
        <v>0</v>
      </c>
    </row>
    <row r="41" spans="2:13">
      <c r="B41">
        <v>16</v>
      </c>
      <c r="C41" s="2">
        <f t="shared" ca="1" si="7"/>
        <v>3535.3873218308195</v>
      </c>
      <c r="D41" s="2">
        <f t="shared" ca="1" si="0"/>
        <v>707.07746436616389</v>
      </c>
      <c r="E41">
        <f ca="1">IF(C10="YES",0,CHOOSE(RANDBETWEEN(1,2),$C$5,$D$5))</f>
        <v>2.2000000000000002</v>
      </c>
      <c r="F41">
        <f t="shared" ca="1" si="2"/>
        <v>4</v>
      </c>
      <c r="G41" s="2">
        <f t="shared" ca="1" si="3"/>
        <v>777.7852108027804</v>
      </c>
      <c r="H41" s="2">
        <f t="shared" ca="1" si="4"/>
        <v>1414.1549287323278</v>
      </c>
      <c r="I41" s="2">
        <f t="shared" ca="1" si="8"/>
        <v>5727.3274613659278</v>
      </c>
      <c r="J41">
        <f t="shared" ca="1" si="5"/>
        <v>1</v>
      </c>
      <c r="L41">
        <f t="shared" ca="1" si="6"/>
        <v>1</v>
      </c>
    </row>
    <row r="42" spans="2:13">
      <c r="B42">
        <v>17</v>
      </c>
      <c r="C42" s="2">
        <f t="shared" ca="1" si="7"/>
        <v>5727.3274613659278</v>
      </c>
      <c r="D42" s="2">
        <f t="shared" ca="1" si="0"/>
        <v>1145.4654922731856</v>
      </c>
      <c r="E42">
        <f t="shared" ca="1" si="1"/>
        <v>0</v>
      </c>
      <c r="F42">
        <f t="shared" ca="1" si="2"/>
        <v>0</v>
      </c>
      <c r="G42" s="2">
        <f t="shared" ca="1" si="3"/>
        <v>0</v>
      </c>
      <c r="H42" s="2">
        <f t="shared" ca="1" si="4"/>
        <v>0</v>
      </c>
      <c r="I42" s="2">
        <f t="shared" ca="1" si="8"/>
        <v>4581.8619690927426</v>
      </c>
      <c r="J42">
        <f t="shared" ca="1" si="5"/>
        <v>0</v>
      </c>
      <c r="L42">
        <f t="shared" ca="1" si="6"/>
        <v>0</v>
      </c>
    </row>
    <row r="43" spans="2:13">
      <c r="B43">
        <v>18</v>
      </c>
      <c r="C43" s="2">
        <f t="shared" ca="1" si="7"/>
        <v>4581.8619690927426</v>
      </c>
      <c r="D43" s="2">
        <f t="shared" ca="1" si="0"/>
        <v>916.37239381854852</v>
      </c>
      <c r="E43">
        <f t="shared" ca="1" si="1"/>
        <v>2.2000000000000002</v>
      </c>
      <c r="F43">
        <f t="shared" ca="1" si="2"/>
        <v>5</v>
      </c>
      <c r="G43" s="2">
        <f t="shared" ca="1" si="3"/>
        <v>1008.0096332004034</v>
      </c>
      <c r="H43" s="2">
        <f t="shared" ca="1" si="4"/>
        <v>2290.9309845463713</v>
      </c>
      <c r="I43" s="2">
        <f t="shared" ca="1" si="8"/>
        <v>7880.8025868395171</v>
      </c>
      <c r="J43">
        <f t="shared" ca="1" si="5"/>
        <v>1</v>
      </c>
      <c r="L43">
        <f t="shared" ca="1" si="6"/>
        <v>1</v>
      </c>
    </row>
    <row r="44" spans="2:13">
      <c r="B44">
        <v>19</v>
      </c>
      <c r="C44" s="2">
        <f t="shared" ca="1" si="7"/>
        <v>7880.8025868395171</v>
      </c>
      <c r="D44" s="2">
        <f t="shared" ca="1" si="0"/>
        <v>1576.1605173679036</v>
      </c>
      <c r="E44">
        <f t="shared" ca="1" si="1"/>
        <v>2.2000000000000002</v>
      </c>
      <c r="F44">
        <f t="shared" ca="1" si="2"/>
        <v>4</v>
      </c>
      <c r="G44" s="2">
        <f t="shared" ca="1" si="3"/>
        <v>1733.7765691046941</v>
      </c>
      <c r="H44" s="2">
        <f t="shared" ca="1" si="4"/>
        <v>3152.3210347358072</v>
      </c>
      <c r="I44" s="2">
        <f t="shared" ca="1" si="8"/>
        <v>12766.900190680019</v>
      </c>
      <c r="J44">
        <f t="shared" ca="1" si="5"/>
        <v>1</v>
      </c>
      <c r="L44">
        <f t="shared" ca="1" si="6"/>
        <v>1</v>
      </c>
    </row>
    <row r="45" spans="2:13">
      <c r="B45">
        <v>20</v>
      </c>
      <c r="C45" s="2">
        <f t="shared" ca="1" si="7"/>
        <v>12766.900190680019</v>
      </c>
      <c r="D45" s="2">
        <f t="shared" ca="1" si="0"/>
        <v>2553.3800381360038</v>
      </c>
      <c r="E45">
        <f t="shared" ca="1" si="1"/>
        <v>0</v>
      </c>
      <c r="F45">
        <f t="shared" ca="1" si="2"/>
        <v>0</v>
      </c>
      <c r="G45" s="2">
        <f t="shared" ca="1" si="3"/>
        <v>0</v>
      </c>
      <c r="H45" s="2">
        <f t="shared" ca="1" si="4"/>
        <v>0</v>
      </c>
      <c r="I45" s="2">
        <f t="shared" ca="1" si="8"/>
        <v>10213.520152544015</v>
      </c>
      <c r="J45">
        <f t="shared" ca="1" si="5"/>
        <v>0</v>
      </c>
      <c r="K45" s="1">
        <f ca="1">SUM(J26:J45)/20</f>
        <v>0.5</v>
      </c>
      <c r="L45">
        <f t="shared" ca="1" si="6"/>
        <v>0</v>
      </c>
      <c r="M45" s="1">
        <f ca="1">SUM(L26:L45)/20</f>
        <v>0.35</v>
      </c>
    </row>
    <row r="46" spans="2:13">
      <c r="B46">
        <v>21</v>
      </c>
      <c r="C46" s="2">
        <f t="shared" ca="1" si="7"/>
        <v>10213.520152544015</v>
      </c>
      <c r="D46" s="2">
        <f t="shared" ca="1" si="0"/>
        <v>2042.704030508803</v>
      </c>
      <c r="E46">
        <f ca="1">IF(C10="YES",0,CHOOSE(RANDBETWEEN(1,2),$C$5,$D$5))</f>
        <v>2.2000000000000002</v>
      </c>
      <c r="F46">
        <f t="shared" ca="1" si="2"/>
        <v>0</v>
      </c>
      <c r="G46" s="2">
        <f t="shared" ca="1" si="3"/>
        <v>2246.9744335596833</v>
      </c>
      <c r="H46" s="2">
        <f t="shared" ca="1" si="4"/>
        <v>0</v>
      </c>
      <c r="I46" s="2">
        <f t="shared" ca="1" si="8"/>
        <v>12460.494586103698</v>
      </c>
      <c r="J46">
        <f t="shared" ca="1" si="5"/>
        <v>1</v>
      </c>
      <c r="L46">
        <f t="shared" ca="1" si="6"/>
        <v>0</v>
      </c>
    </row>
    <row r="47" spans="2:13">
      <c r="B47">
        <v>22</v>
      </c>
      <c r="C47" s="2">
        <f t="shared" ca="1" si="7"/>
        <v>12460.494586103698</v>
      </c>
      <c r="D47" s="2">
        <f t="shared" ca="1" si="0"/>
        <v>2492.0989172207396</v>
      </c>
      <c r="E47">
        <f t="shared" ca="1" si="1"/>
        <v>0</v>
      </c>
      <c r="F47">
        <f t="shared" ca="1" si="2"/>
        <v>0</v>
      </c>
      <c r="G47" s="2">
        <f t="shared" ca="1" si="3"/>
        <v>0</v>
      </c>
      <c r="H47" s="2">
        <f t="shared" ca="1" si="4"/>
        <v>0</v>
      </c>
      <c r="I47" s="2">
        <f t="shared" ca="1" si="8"/>
        <v>9968.3956688829585</v>
      </c>
      <c r="J47">
        <f t="shared" ca="1" si="5"/>
        <v>0</v>
      </c>
      <c r="L47">
        <f t="shared" ca="1" si="6"/>
        <v>0</v>
      </c>
    </row>
    <row r="48" spans="2:13">
      <c r="B48">
        <v>23</v>
      </c>
      <c r="C48" s="2">
        <f t="shared" ca="1" si="7"/>
        <v>9968.3956688829585</v>
      </c>
      <c r="D48" s="2">
        <f t="shared" ca="1" si="0"/>
        <v>1993.6791337765917</v>
      </c>
      <c r="E48">
        <f t="shared" ca="1" si="1"/>
        <v>0</v>
      </c>
      <c r="F48">
        <f t="shared" ca="1" si="2"/>
        <v>0</v>
      </c>
      <c r="G48" s="2">
        <f t="shared" ca="1" si="3"/>
        <v>0</v>
      </c>
      <c r="H48" s="2">
        <f t="shared" ca="1" si="4"/>
        <v>0</v>
      </c>
      <c r="I48" s="2">
        <f t="shared" ca="1" si="8"/>
        <v>7974.7165351063668</v>
      </c>
      <c r="J48">
        <f t="shared" ca="1" si="5"/>
        <v>0</v>
      </c>
      <c r="L48">
        <f t="shared" ca="1" si="6"/>
        <v>0</v>
      </c>
    </row>
    <row r="49" spans="2:12">
      <c r="B49">
        <v>24</v>
      </c>
      <c r="C49" s="2">
        <f t="shared" ca="1" si="7"/>
        <v>7974.7165351063668</v>
      </c>
      <c r="D49" s="2">
        <f t="shared" ca="1" si="0"/>
        <v>1594.9433070212735</v>
      </c>
      <c r="E49">
        <f t="shared" ca="1" si="1"/>
        <v>2.2000000000000002</v>
      </c>
      <c r="F49">
        <f t="shared" ca="1" si="2"/>
        <v>0</v>
      </c>
      <c r="G49" s="2">
        <f t="shared" ca="1" si="3"/>
        <v>1754.4376377234009</v>
      </c>
      <c r="H49" s="2">
        <f t="shared" ca="1" si="4"/>
        <v>0</v>
      </c>
      <c r="I49" s="2">
        <f t="shared" ca="1" si="8"/>
        <v>9729.154172829767</v>
      </c>
      <c r="J49">
        <f t="shared" ca="1" si="5"/>
        <v>1</v>
      </c>
      <c r="L49">
        <f t="shared" ca="1" si="6"/>
        <v>0</v>
      </c>
    </row>
    <row r="50" spans="2:12">
      <c r="B50">
        <v>25</v>
      </c>
      <c r="C50" s="2">
        <f t="shared" ca="1" si="7"/>
        <v>9729.154172829767</v>
      </c>
      <c r="D50" s="2">
        <f t="shared" ca="1" si="0"/>
        <v>1945.8308345659534</v>
      </c>
      <c r="E50">
        <f t="shared" ca="1" si="1"/>
        <v>0</v>
      </c>
      <c r="F50">
        <f t="shared" ca="1" si="2"/>
        <v>0</v>
      </c>
      <c r="G50" s="2">
        <f t="shared" ca="1" si="3"/>
        <v>0</v>
      </c>
      <c r="H50" s="2">
        <f t="shared" ca="1" si="4"/>
        <v>0</v>
      </c>
      <c r="I50" s="2">
        <f t="shared" ca="1" si="8"/>
        <v>7783.3233382638136</v>
      </c>
      <c r="J50">
        <f t="shared" ca="1" si="5"/>
        <v>0</v>
      </c>
      <c r="L50">
        <f t="shared" ca="1" si="6"/>
        <v>0</v>
      </c>
    </row>
    <row r="51" spans="2:12">
      <c r="B51">
        <v>26</v>
      </c>
      <c r="C51" s="2">
        <f t="shared" ca="1" si="7"/>
        <v>7783.3233382638136</v>
      </c>
      <c r="D51" s="2">
        <f t="shared" ca="1" si="0"/>
        <v>1556.6646676527628</v>
      </c>
      <c r="E51">
        <f ca="1">IF(C10="YES",0,CHOOSE(RANDBETWEEN(1,2),$C$5,$D$5))</f>
        <v>2.2000000000000002</v>
      </c>
      <c r="F51">
        <f t="shared" ca="1" si="2"/>
        <v>0</v>
      </c>
      <c r="G51" s="2">
        <f t="shared" ca="1" si="3"/>
        <v>1712.3311344180393</v>
      </c>
      <c r="H51" s="2">
        <f t="shared" ca="1" si="4"/>
        <v>0</v>
      </c>
      <c r="I51" s="2">
        <f t="shared" ca="1" si="8"/>
        <v>9495.6544726818538</v>
      </c>
      <c r="J51">
        <f t="shared" ca="1" si="5"/>
        <v>1</v>
      </c>
      <c r="L51">
        <f t="shared" ca="1" si="6"/>
        <v>0</v>
      </c>
    </row>
    <row r="52" spans="2:12">
      <c r="B52">
        <v>27</v>
      </c>
      <c r="C52" s="2">
        <f t="shared" ca="1" si="7"/>
        <v>9495.6544726818538</v>
      </c>
      <c r="D52" s="2">
        <f t="shared" ca="1" si="0"/>
        <v>1899.1308945363708</v>
      </c>
      <c r="E52">
        <f t="shared" ca="1" si="1"/>
        <v>2.2000000000000002</v>
      </c>
      <c r="F52">
        <f t="shared" ca="1" si="2"/>
        <v>0</v>
      </c>
      <c r="G52" s="2">
        <f t="shared" ca="1" si="3"/>
        <v>2089.0439839900082</v>
      </c>
      <c r="H52" s="2">
        <f t="shared" ca="1" si="4"/>
        <v>0</v>
      </c>
      <c r="I52" s="2">
        <f t="shared" ca="1" si="8"/>
        <v>11584.698456671862</v>
      </c>
      <c r="J52">
        <f t="shared" ca="1" si="5"/>
        <v>1</v>
      </c>
      <c r="L52">
        <f t="shared" ca="1" si="6"/>
        <v>0</v>
      </c>
    </row>
    <row r="53" spans="2:12">
      <c r="B53">
        <v>28</v>
      </c>
      <c r="C53" s="2">
        <f t="shared" ca="1" si="7"/>
        <v>11584.698456671862</v>
      </c>
      <c r="D53" s="2">
        <f t="shared" ca="1" si="0"/>
        <v>2316.9396913343726</v>
      </c>
      <c r="E53">
        <f t="shared" ca="1" si="1"/>
        <v>2.2000000000000002</v>
      </c>
      <c r="F53">
        <f t="shared" ca="1" si="2"/>
        <v>3</v>
      </c>
      <c r="G53" s="2">
        <f t="shared" ca="1" si="3"/>
        <v>2548.6336604678099</v>
      </c>
      <c r="H53" s="2">
        <f t="shared" ca="1" si="4"/>
        <v>3475.4095370015589</v>
      </c>
      <c r="I53" s="2">
        <f t="shared" ca="1" si="8"/>
        <v>17608.741654141231</v>
      </c>
      <c r="J53">
        <f t="shared" ca="1" si="5"/>
        <v>1</v>
      </c>
      <c r="L53">
        <f t="shared" ca="1" si="6"/>
        <v>1</v>
      </c>
    </row>
    <row r="54" spans="2:12">
      <c r="B54">
        <v>29</v>
      </c>
      <c r="C54" s="2">
        <f t="shared" ca="1" si="7"/>
        <v>17608.741654141231</v>
      </c>
      <c r="D54" s="2">
        <f t="shared" ca="1" si="0"/>
        <v>3521.7483308282463</v>
      </c>
      <c r="E54">
        <f t="shared" ca="1" si="1"/>
        <v>2.2000000000000002</v>
      </c>
      <c r="F54">
        <f t="shared" ca="1" si="2"/>
        <v>0</v>
      </c>
      <c r="G54" s="2">
        <f t="shared" ca="1" si="3"/>
        <v>3873.9231639110712</v>
      </c>
      <c r="H54" s="2">
        <f t="shared" ca="1" si="4"/>
        <v>0</v>
      </c>
      <c r="I54" s="2">
        <f t="shared" ca="1" si="8"/>
        <v>21482.664818052304</v>
      </c>
      <c r="J54">
        <f t="shared" ca="1" si="5"/>
        <v>1</v>
      </c>
      <c r="L54">
        <f t="shared" ca="1" si="6"/>
        <v>0</v>
      </c>
    </row>
    <row r="55" spans="2:12">
      <c r="B55">
        <v>30</v>
      </c>
      <c r="C55" s="2">
        <f t="shared" ca="1" si="7"/>
        <v>21482.664818052304</v>
      </c>
      <c r="D55" s="2">
        <f t="shared" ca="1" si="0"/>
        <v>4296.5329636104607</v>
      </c>
      <c r="E55">
        <f t="shared" ca="1" si="1"/>
        <v>0</v>
      </c>
      <c r="F55">
        <f t="shared" ca="1" si="2"/>
        <v>0</v>
      </c>
      <c r="G55" s="2">
        <f t="shared" ca="1" si="3"/>
        <v>0</v>
      </c>
      <c r="H55" s="2">
        <f t="shared" ca="1" si="4"/>
        <v>0</v>
      </c>
      <c r="I55" s="2">
        <f t="shared" ca="1" si="8"/>
        <v>17186.131854441843</v>
      </c>
      <c r="J55">
        <f t="shared" ca="1" si="5"/>
        <v>0</v>
      </c>
      <c r="L55">
        <f t="shared" ca="1" si="6"/>
        <v>0</v>
      </c>
    </row>
    <row r="56" spans="2:12">
      <c r="B56">
        <v>31</v>
      </c>
      <c r="C56" s="2">
        <f t="shared" ca="1" si="7"/>
        <v>17186.131854441843</v>
      </c>
      <c r="D56" s="2">
        <f t="shared" ca="1" si="0"/>
        <v>3437.2263708883688</v>
      </c>
      <c r="E56">
        <f ca="1">IF(C10="YES",0,CHOOSE(RANDBETWEEN(1,2),$C$5,$D$5))</f>
        <v>2.2000000000000002</v>
      </c>
      <c r="F56">
        <f t="shared" ca="1" si="2"/>
        <v>1.5</v>
      </c>
      <c r="G56" s="2">
        <f t="shared" ca="1" si="3"/>
        <v>3780.9490079772058</v>
      </c>
      <c r="H56" s="2">
        <f t="shared" ca="1" si="4"/>
        <v>2577.9197781662765</v>
      </c>
      <c r="I56" s="2">
        <f t="shared" ca="1" si="8"/>
        <v>23545.000640585324</v>
      </c>
      <c r="J56">
        <f t="shared" ca="1" si="5"/>
        <v>1</v>
      </c>
      <c r="L56">
        <f t="shared" ca="1" si="6"/>
        <v>1</v>
      </c>
    </row>
    <row r="57" spans="2:12">
      <c r="B57">
        <v>32</v>
      </c>
      <c r="C57" s="2">
        <f t="shared" ca="1" si="7"/>
        <v>23545.000640585324</v>
      </c>
      <c r="D57" s="2">
        <f t="shared" ca="1" si="0"/>
        <v>4709.0001281170653</v>
      </c>
      <c r="E57">
        <f t="shared" ca="1" si="1"/>
        <v>0</v>
      </c>
      <c r="F57">
        <f t="shared" ca="1" si="2"/>
        <v>0</v>
      </c>
      <c r="G57" s="2">
        <f t="shared" ca="1" si="3"/>
        <v>0</v>
      </c>
      <c r="H57" s="2">
        <f t="shared" ca="1" si="4"/>
        <v>0</v>
      </c>
      <c r="I57" s="2">
        <f t="shared" ca="1" si="8"/>
        <v>18836.000512468258</v>
      </c>
      <c r="J57">
        <f t="shared" ca="1" si="5"/>
        <v>0</v>
      </c>
      <c r="L57">
        <f t="shared" ca="1" si="6"/>
        <v>0</v>
      </c>
    </row>
    <row r="58" spans="2:12">
      <c r="B58">
        <v>33</v>
      </c>
      <c r="C58" s="2">
        <f t="shared" ca="1" si="7"/>
        <v>18836.000512468258</v>
      </c>
      <c r="D58" s="2">
        <f t="shared" ref="D58:D89" ca="1" si="9">$C$3*C58</f>
        <v>3767.2001024936517</v>
      </c>
      <c r="E58">
        <f t="shared" ca="1" si="1"/>
        <v>2.2000000000000002</v>
      </c>
      <c r="F58">
        <f t="shared" ca="1" si="2"/>
        <v>3</v>
      </c>
      <c r="G58" s="2">
        <f t="shared" ca="1" si="3"/>
        <v>4143.9201127430169</v>
      </c>
      <c r="H58" s="2">
        <f t="shared" ca="1" si="4"/>
        <v>5650.800153740478</v>
      </c>
      <c r="I58" s="2">
        <f t="shared" ca="1" si="8"/>
        <v>28630.720778951752</v>
      </c>
      <c r="J58">
        <f t="shared" ca="1" si="5"/>
        <v>1</v>
      </c>
      <c r="L58">
        <f t="shared" ca="1" si="6"/>
        <v>1</v>
      </c>
    </row>
    <row r="59" spans="2:12">
      <c r="B59">
        <v>34</v>
      </c>
      <c r="C59" s="2">
        <f t="shared" ca="1" si="7"/>
        <v>28630.720778951752</v>
      </c>
      <c r="D59" s="2">
        <f t="shared" ca="1" si="9"/>
        <v>5726.1441557903509</v>
      </c>
      <c r="E59">
        <f t="shared" ca="1" si="1"/>
        <v>2.2000000000000002</v>
      </c>
      <c r="F59">
        <f t="shared" ca="1" si="2"/>
        <v>3</v>
      </c>
      <c r="G59" s="2">
        <f t="shared" ca="1" si="3"/>
        <v>6298.7585713693861</v>
      </c>
      <c r="H59" s="2">
        <f t="shared" ca="1" si="4"/>
        <v>8589.2162336855254</v>
      </c>
      <c r="I59" s="2">
        <f t="shared" ca="1" si="8"/>
        <v>43518.695584006666</v>
      </c>
      <c r="J59">
        <f t="shared" ca="1" si="5"/>
        <v>1</v>
      </c>
      <c r="L59">
        <f t="shared" ca="1" si="6"/>
        <v>1</v>
      </c>
    </row>
    <row r="60" spans="2:12">
      <c r="B60">
        <v>35</v>
      </c>
      <c r="C60" s="2">
        <f t="shared" ca="1" si="7"/>
        <v>43518.695584006666</v>
      </c>
      <c r="D60" s="2">
        <f t="shared" ca="1" si="9"/>
        <v>8703.7391168013328</v>
      </c>
      <c r="E60">
        <f t="shared" ca="1" si="1"/>
        <v>2.2000000000000002</v>
      </c>
      <c r="F60">
        <f t="shared" ca="1" si="2"/>
        <v>1.5</v>
      </c>
      <c r="G60" s="2">
        <f t="shared" ca="1" si="3"/>
        <v>9574.1130284814662</v>
      </c>
      <c r="H60" s="2">
        <f t="shared" ca="1" si="4"/>
        <v>6527.8043376009991</v>
      </c>
      <c r="I60" s="2">
        <f t="shared" ca="1" si="8"/>
        <v>59620.612950089126</v>
      </c>
      <c r="J60">
        <f t="shared" ca="1" si="5"/>
        <v>1</v>
      </c>
      <c r="L60">
        <f t="shared" ca="1" si="6"/>
        <v>1</v>
      </c>
    </row>
    <row r="61" spans="2:12">
      <c r="B61">
        <v>36</v>
      </c>
      <c r="C61" s="2">
        <f t="shared" ca="1" si="7"/>
        <v>59620.612950089126</v>
      </c>
      <c r="D61" s="2">
        <f t="shared" ca="1" si="9"/>
        <v>11924.122590017825</v>
      </c>
      <c r="E61">
        <f ca="1">IF(C10="YES",0,CHOOSE(RANDBETWEEN(1,2),$C$5,$D$5))</f>
        <v>0</v>
      </c>
      <c r="F61">
        <f t="shared" ca="1" si="2"/>
        <v>0</v>
      </c>
      <c r="G61" s="2">
        <f t="shared" ca="1" si="3"/>
        <v>0</v>
      </c>
      <c r="H61" s="2">
        <f t="shared" ca="1" si="4"/>
        <v>0</v>
      </c>
      <c r="I61" s="2">
        <f t="shared" ca="1" si="8"/>
        <v>47696.490360071301</v>
      </c>
      <c r="J61">
        <f t="shared" ca="1" si="5"/>
        <v>0</v>
      </c>
      <c r="L61">
        <f t="shared" ca="1" si="6"/>
        <v>0</v>
      </c>
    </row>
    <row r="62" spans="2:12">
      <c r="B62">
        <v>37</v>
      </c>
      <c r="C62" s="2">
        <f t="shared" ca="1" si="7"/>
        <v>47696.490360071301</v>
      </c>
      <c r="D62" s="2">
        <f t="shared" ca="1" si="9"/>
        <v>9539.2980720142605</v>
      </c>
      <c r="E62">
        <f t="shared" ca="1" si="1"/>
        <v>0</v>
      </c>
      <c r="F62">
        <f t="shared" ca="1" si="2"/>
        <v>0</v>
      </c>
      <c r="G62" s="2">
        <f t="shared" ca="1" si="3"/>
        <v>0</v>
      </c>
      <c r="H62" s="2">
        <f t="shared" ca="1" si="4"/>
        <v>0</v>
      </c>
      <c r="I62" s="2">
        <f t="shared" ca="1" si="8"/>
        <v>38157.192288057042</v>
      </c>
      <c r="J62">
        <f t="shared" ca="1" si="5"/>
        <v>0</v>
      </c>
      <c r="L62">
        <f t="shared" ca="1" si="6"/>
        <v>0</v>
      </c>
    </row>
    <row r="63" spans="2:12">
      <c r="B63">
        <v>38</v>
      </c>
      <c r="C63" s="2">
        <f t="shared" ca="1" si="7"/>
        <v>38157.192288057042</v>
      </c>
      <c r="D63" s="2">
        <f t="shared" ca="1" si="9"/>
        <v>7631.4384576114089</v>
      </c>
      <c r="E63">
        <f t="shared" ca="1" si="1"/>
        <v>2.2000000000000002</v>
      </c>
      <c r="F63">
        <f t="shared" ca="1" si="2"/>
        <v>3</v>
      </c>
      <c r="G63" s="2">
        <f t="shared" ca="1" si="3"/>
        <v>8394.5823033725501</v>
      </c>
      <c r="H63" s="2">
        <f t="shared" ca="1" si="4"/>
        <v>11447.157686417113</v>
      </c>
      <c r="I63" s="2">
        <f t="shared" ca="1" si="8"/>
        <v>57998.93227784671</v>
      </c>
      <c r="J63">
        <f t="shared" ca="1" si="5"/>
        <v>1</v>
      </c>
      <c r="L63">
        <f t="shared" ca="1" si="6"/>
        <v>1</v>
      </c>
    </row>
    <row r="64" spans="2:12">
      <c r="B64">
        <v>39</v>
      </c>
      <c r="C64" s="2">
        <f t="shared" ca="1" si="7"/>
        <v>57998.93227784671</v>
      </c>
      <c r="D64" s="2">
        <f t="shared" ca="1" si="9"/>
        <v>11599.786455569343</v>
      </c>
      <c r="E64">
        <f t="shared" ca="1" si="1"/>
        <v>0</v>
      </c>
      <c r="F64">
        <f t="shared" ca="1" si="2"/>
        <v>0</v>
      </c>
      <c r="G64" s="2">
        <f t="shared" ca="1" si="3"/>
        <v>0</v>
      </c>
      <c r="H64" s="2">
        <f t="shared" ca="1" si="4"/>
        <v>0</v>
      </c>
      <c r="I64" s="2">
        <f t="shared" ca="1" si="8"/>
        <v>46399.145822277365</v>
      </c>
      <c r="J64">
        <f t="shared" ca="1" si="5"/>
        <v>0</v>
      </c>
      <c r="L64">
        <f t="shared" ca="1" si="6"/>
        <v>0</v>
      </c>
    </row>
    <row r="65" spans="2:13">
      <c r="B65">
        <v>40</v>
      </c>
      <c r="C65" s="2">
        <f t="shared" ca="1" si="7"/>
        <v>46399.145822277365</v>
      </c>
      <c r="D65" s="2">
        <f t="shared" ca="1" si="9"/>
        <v>9279.8291644554738</v>
      </c>
      <c r="E65">
        <f t="shared" ca="1" si="1"/>
        <v>0</v>
      </c>
      <c r="F65">
        <f t="shared" ca="1" si="2"/>
        <v>0</v>
      </c>
      <c r="G65" s="2">
        <f t="shared" ca="1" si="3"/>
        <v>0</v>
      </c>
      <c r="H65" s="2">
        <f t="shared" ca="1" si="4"/>
        <v>0</v>
      </c>
      <c r="I65" s="2">
        <f t="shared" ca="1" si="8"/>
        <v>37119.316657821895</v>
      </c>
      <c r="J65">
        <f t="shared" ca="1" si="5"/>
        <v>0</v>
      </c>
      <c r="K65" s="1">
        <f ca="1">SUM(J26:J65)/40</f>
        <v>0.52500000000000002</v>
      </c>
      <c r="L65">
        <f t="shared" ca="1" si="6"/>
        <v>0</v>
      </c>
      <c r="M65" s="1">
        <f ca="1">SUM(L26:L65)/40</f>
        <v>0.32500000000000001</v>
      </c>
    </row>
    <row r="66" spans="2:13">
      <c r="B66">
        <v>41</v>
      </c>
      <c r="C66" s="2">
        <f t="shared" ca="1" si="7"/>
        <v>37119.316657821895</v>
      </c>
      <c r="D66" s="2">
        <f t="shared" ca="1" si="9"/>
        <v>7423.8633315643792</v>
      </c>
      <c r="E66">
        <f ca="1">IF(C10="YES",0,CHOOSE(RANDBETWEEN(1,2),$C$5,$D$5))</f>
        <v>2.2000000000000002</v>
      </c>
      <c r="F66">
        <f t="shared" ca="1" si="2"/>
        <v>5</v>
      </c>
      <c r="G66" s="2">
        <f t="shared" ca="1" si="3"/>
        <v>8166.2496647208181</v>
      </c>
      <c r="H66" s="2">
        <f t="shared" ca="1" si="4"/>
        <v>18559.658328910948</v>
      </c>
      <c r="I66" s="2">
        <f t="shared" ca="1" si="8"/>
        <v>63845.22465145366</v>
      </c>
      <c r="J66">
        <f t="shared" ca="1" si="5"/>
        <v>1</v>
      </c>
      <c r="L66">
        <f t="shared" ca="1" si="6"/>
        <v>1</v>
      </c>
    </row>
    <row r="67" spans="2:13">
      <c r="B67">
        <v>42</v>
      </c>
      <c r="C67" s="2">
        <f t="shared" ca="1" si="7"/>
        <v>63845.22465145366</v>
      </c>
      <c r="D67" s="2">
        <f t="shared" ca="1" si="9"/>
        <v>12769.044930290733</v>
      </c>
      <c r="E67">
        <f t="shared" ca="1" si="1"/>
        <v>2.2000000000000002</v>
      </c>
      <c r="F67">
        <f t="shared" ca="1" si="2"/>
        <v>3</v>
      </c>
      <c r="G67" s="2">
        <f t="shared" ca="1" si="3"/>
        <v>14045.949423319807</v>
      </c>
      <c r="H67" s="2">
        <f t="shared" ca="1" si="4"/>
        <v>19153.567395436097</v>
      </c>
      <c r="I67" s="2">
        <f t="shared" ca="1" si="8"/>
        <v>97044.74147020957</v>
      </c>
      <c r="J67">
        <f t="shared" ca="1" si="5"/>
        <v>1</v>
      </c>
      <c r="L67">
        <f t="shared" ca="1" si="6"/>
        <v>1</v>
      </c>
    </row>
    <row r="68" spans="2:13">
      <c r="B68">
        <v>43</v>
      </c>
      <c r="C68" s="2">
        <f t="shared" ca="1" si="7"/>
        <v>97044.74147020957</v>
      </c>
      <c r="D68" s="2">
        <f t="shared" ca="1" si="9"/>
        <v>19408.948294041915</v>
      </c>
      <c r="E68">
        <f t="shared" ca="1" si="1"/>
        <v>2.2000000000000002</v>
      </c>
      <c r="F68">
        <f t="shared" ca="1" si="2"/>
        <v>1.5</v>
      </c>
      <c r="G68" s="2">
        <f t="shared" ca="1" si="3"/>
        <v>21349.84312344611</v>
      </c>
      <c r="H68" s="2">
        <f t="shared" ca="1" si="4"/>
        <v>14556.711220531437</v>
      </c>
      <c r="I68" s="2">
        <f t="shared" ca="1" si="8"/>
        <v>132951.29581418712</v>
      </c>
      <c r="J68">
        <f t="shared" ca="1" si="5"/>
        <v>1</v>
      </c>
      <c r="L68">
        <f t="shared" ca="1" si="6"/>
        <v>1</v>
      </c>
    </row>
    <row r="69" spans="2:13">
      <c r="B69">
        <v>44</v>
      </c>
      <c r="C69" s="2">
        <f t="shared" ca="1" si="7"/>
        <v>132951.29581418712</v>
      </c>
      <c r="D69" s="2">
        <f t="shared" ca="1" si="9"/>
        <v>26590.259162837425</v>
      </c>
      <c r="E69">
        <f t="shared" ca="1" si="1"/>
        <v>0</v>
      </c>
      <c r="F69">
        <f t="shared" ca="1" si="2"/>
        <v>0</v>
      </c>
      <c r="G69" s="2">
        <f t="shared" ca="1" si="3"/>
        <v>0</v>
      </c>
      <c r="H69" s="2">
        <f t="shared" ca="1" si="4"/>
        <v>0</v>
      </c>
      <c r="I69" s="2">
        <f t="shared" ca="1" si="8"/>
        <v>106361.0366513497</v>
      </c>
      <c r="J69">
        <f t="shared" ca="1" si="5"/>
        <v>0</v>
      </c>
      <c r="L69">
        <f t="shared" ca="1" si="6"/>
        <v>0</v>
      </c>
    </row>
    <row r="70" spans="2:13">
      <c r="B70">
        <v>45</v>
      </c>
      <c r="C70" s="2">
        <f t="shared" ca="1" si="7"/>
        <v>106361.0366513497</v>
      </c>
      <c r="D70" s="2">
        <f t="shared" ca="1" si="9"/>
        <v>21272.207330269943</v>
      </c>
      <c r="E70">
        <f t="shared" ca="1" si="1"/>
        <v>2.2000000000000002</v>
      </c>
      <c r="F70">
        <f t="shared" ca="1" si="2"/>
        <v>1.5</v>
      </c>
      <c r="G70" s="2">
        <f t="shared" ca="1" si="3"/>
        <v>23399.428063296938</v>
      </c>
      <c r="H70" s="2">
        <f t="shared" ca="1" si="4"/>
        <v>15954.155497702457</v>
      </c>
      <c r="I70" s="2">
        <f t="shared" ca="1" si="8"/>
        <v>145714.62021234908</v>
      </c>
      <c r="J70">
        <f t="shared" ca="1" si="5"/>
        <v>1</v>
      </c>
      <c r="L70">
        <f t="shared" ca="1" si="6"/>
        <v>1</v>
      </c>
    </row>
    <row r="71" spans="2:13">
      <c r="B71">
        <v>46</v>
      </c>
      <c r="C71" s="2">
        <f t="shared" ca="1" si="7"/>
        <v>145714.62021234908</v>
      </c>
      <c r="D71" s="2">
        <f t="shared" ca="1" si="9"/>
        <v>29142.924042469818</v>
      </c>
      <c r="E71">
        <f ca="1">IF(C10="YES",0,CHOOSE(RANDBETWEEN(1,2),$C$5,$D$5))</f>
        <v>0</v>
      </c>
      <c r="F71">
        <f t="shared" ca="1" si="2"/>
        <v>0</v>
      </c>
      <c r="G71" s="2">
        <f t="shared" ca="1" si="3"/>
        <v>0</v>
      </c>
      <c r="H71" s="2">
        <f t="shared" ca="1" si="4"/>
        <v>0</v>
      </c>
      <c r="I71" s="2">
        <f t="shared" ca="1" si="8"/>
        <v>116571.69616987926</v>
      </c>
      <c r="J71">
        <f t="shared" ca="1" si="5"/>
        <v>0</v>
      </c>
      <c r="L71">
        <f t="shared" ca="1" si="6"/>
        <v>0</v>
      </c>
    </row>
    <row r="72" spans="2:13">
      <c r="B72">
        <v>47</v>
      </c>
      <c r="C72" s="2">
        <f t="shared" ca="1" si="7"/>
        <v>116571.69616987926</v>
      </c>
      <c r="D72" s="2">
        <f t="shared" ca="1" si="9"/>
        <v>23314.339233975854</v>
      </c>
      <c r="E72">
        <f t="shared" ca="1" si="1"/>
        <v>0</v>
      </c>
      <c r="F72">
        <f t="shared" ca="1" si="2"/>
        <v>0</v>
      </c>
      <c r="G72" s="2">
        <f t="shared" ca="1" si="3"/>
        <v>0</v>
      </c>
      <c r="H72" s="2">
        <f t="shared" ca="1" si="4"/>
        <v>0</v>
      </c>
      <c r="I72" s="2">
        <f t="shared" ca="1" si="8"/>
        <v>93257.356935903401</v>
      </c>
      <c r="J72">
        <f t="shared" ca="1" si="5"/>
        <v>0</v>
      </c>
      <c r="L72">
        <f t="shared" ca="1" si="6"/>
        <v>0</v>
      </c>
    </row>
    <row r="73" spans="2:13">
      <c r="B73">
        <v>48</v>
      </c>
      <c r="C73" s="2">
        <f t="shared" ca="1" si="7"/>
        <v>93257.356935903401</v>
      </c>
      <c r="D73" s="2">
        <f t="shared" ca="1" si="9"/>
        <v>18651.471387180682</v>
      </c>
      <c r="E73">
        <f t="shared" ca="1" si="1"/>
        <v>0</v>
      </c>
      <c r="F73">
        <f t="shared" ca="1" si="2"/>
        <v>0</v>
      </c>
      <c r="G73" s="2">
        <f t="shared" ca="1" si="3"/>
        <v>0</v>
      </c>
      <c r="H73" s="2">
        <f t="shared" ca="1" si="4"/>
        <v>0</v>
      </c>
      <c r="I73" s="2">
        <f t="shared" ca="1" si="8"/>
        <v>74605.885548722727</v>
      </c>
      <c r="J73">
        <f t="shared" ca="1" si="5"/>
        <v>0</v>
      </c>
      <c r="L73">
        <f t="shared" ca="1" si="6"/>
        <v>0</v>
      </c>
    </row>
    <row r="74" spans="2:13">
      <c r="B74">
        <v>49</v>
      </c>
      <c r="C74" s="2">
        <f t="shared" ca="1" si="7"/>
        <v>74605.885548722727</v>
      </c>
      <c r="D74" s="2">
        <f t="shared" ca="1" si="9"/>
        <v>14921.177109744545</v>
      </c>
      <c r="E74">
        <f t="shared" ca="1" si="1"/>
        <v>0</v>
      </c>
      <c r="F74">
        <f t="shared" ca="1" si="2"/>
        <v>0</v>
      </c>
      <c r="G74" s="2">
        <f t="shared" ca="1" si="3"/>
        <v>0</v>
      </c>
      <c r="H74" s="2">
        <f t="shared" ca="1" si="4"/>
        <v>0</v>
      </c>
      <c r="I74" s="2">
        <f t="shared" ca="1" si="8"/>
        <v>59684.708438978181</v>
      </c>
      <c r="J74">
        <f t="shared" ca="1" si="5"/>
        <v>0</v>
      </c>
      <c r="L74">
        <f t="shared" ca="1" si="6"/>
        <v>0</v>
      </c>
    </row>
    <row r="75" spans="2:13">
      <c r="B75">
        <v>50</v>
      </c>
      <c r="C75" s="2">
        <f t="shared" ca="1" si="7"/>
        <v>59684.708438978181</v>
      </c>
      <c r="D75" s="2">
        <f t="shared" ca="1" si="9"/>
        <v>11936.941687795637</v>
      </c>
      <c r="E75">
        <f t="shared" ca="1" si="1"/>
        <v>2.2000000000000002</v>
      </c>
      <c r="F75">
        <f t="shared" ca="1" si="2"/>
        <v>4</v>
      </c>
      <c r="G75" s="2">
        <f t="shared" ca="1" si="3"/>
        <v>13130.635856575202</v>
      </c>
      <c r="H75" s="2">
        <f t="shared" ca="1" si="4"/>
        <v>23873.883375591275</v>
      </c>
      <c r="I75" s="2">
        <f t="shared" ca="1" si="8"/>
        <v>96689.227671144661</v>
      </c>
      <c r="J75">
        <f t="shared" ca="1" si="5"/>
        <v>1</v>
      </c>
      <c r="K75" s="1">
        <f ca="1">SUM(J36:J75)/50</f>
        <v>0.46</v>
      </c>
      <c r="L75">
        <f t="shared" ca="1" si="6"/>
        <v>1</v>
      </c>
      <c r="M75" s="1">
        <f ca="1">SUM(L36:L75)/50</f>
        <v>0.34</v>
      </c>
    </row>
    <row r="76" spans="2:13">
      <c r="B76">
        <v>51</v>
      </c>
      <c r="C76" s="2">
        <f t="shared" ca="1" si="7"/>
        <v>96689.227671144661</v>
      </c>
      <c r="D76" s="2">
        <f t="shared" ca="1" si="9"/>
        <v>19337.845534228934</v>
      </c>
      <c r="E76">
        <f ca="1">IF(C10="YES",0,CHOOSE(RANDBETWEEN(1,2),$C$5,$D$5))</f>
        <v>2.2000000000000002</v>
      </c>
      <c r="F76">
        <f t="shared" ca="1" si="2"/>
        <v>0</v>
      </c>
      <c r="G76" s="2">
        <f t="shared" ca="1" si="3"/>
        <v>21271.630087651829</v>
      </c>
      <c r="H76" s="2">
        <f t="shared" ca="1" si="4"/>
        <v>0</v>
      </c>
      <c r="I76" s="2">
        <f t="shared" ca="1" si="8"/>
        <v>117960.85775879648</v>
      </c>
      <c r="J76">
        <f t="shared" ca="1" si="5"/>
        <v>1</v>
      </c>
      <c r="L76">
        <f t="shared" ca="1" si="6"/>
        <v>0</v>
      </c>
    </row>
    <row r="77" spans="2:13">
      <c r="B77">
        <v>52</v>
      </c>
      <c r="C77" s="2">
        <f t="shared" ca="1" si="7"/>
        <v>117960.85775879648</v>
      </c>
      <c r="D77" s="2">
        <f t="shared" ca="1" si="9"/>
        <v>23592.171551759297</v>
      </c>
      <c r="E77">
        <f t="shared" ca="1" si="1"/>
        <v>2.2000000000000002</v>
      </c>
      <c r="F77">
        <f t="shared" ca="1" si="2"/>
        <v>1.5</v>
      </c>
      <c r="G77" s="2">
        <f t="shared" ca="1" si="3"/>
        <v>25951.388706935228</v>
      </c>
      <c r="H77" s="2">
        <f t="shared" ca="1" si="4"/>
        <v>17694.128663819472</v>
      </c>
      <c r="I77" s="2">
        <f t="shared" ca="1" si="8"/>
        <v>161606.37512955116</v>
      </c>
      <c r="J77">
        <f t="shared" ca="1" si="5"/>
        <v>1</v>
      </c>
      <c r="L77">
        <f t="shared" ca="1" si="6"/>
        <v>1</v>
      </c>
    </row>
    <row r="78" spans="2:13">
      <c r="B78">
        <v>53</v>
      </c>
      <c r="C78" s="2">
        <f t="shared" ca="1" si="7"/>
        <v>161606.37512955116</v>
      </c>
      <c r="D78" s="2">
        <f t="shared" ca="1" si="9"/>
        <v>32321.275025910232</v>
      </c>
      <c r="E78">
        <f t="shared" ca="1" si="1"/>
        <v>0</v>
      </c>
      <c r="F78">
        <f t="shared" ca="1" si="2"/>
        <v>0</v>
      </c>
      <c r="G78" s="2">
        <f t="shared" ca="1" si="3"/>
        <v>0</v>
      </c>
      <c r="H78" s="2">
        <f t="shared" ca="1" si="4"/>
        <v>0</v>
      </c>
      <c r="I78" s="2">
        <f t="shared" ca="1" si="8"/>
        <v>129285.10010364093</v>
      </c>
      <c r="J78">
        <f t="shared" ca="1" si="5"/>
        <v>0</v>
      </c>
      <c r="L78">
        <f t="shared" ca="1" si="6"/>
        <v>0</v>
      </c>
    </row>
    <row r="79" spans="2:13">
      <c r="B79">
        <v>54</v>
      </c>
      <c r="C79" s="2">
        <f t="shared" ca="1" si="7"/>
        <v>129285.10010364093</v>
      </c>
      <c r="D79" s="2">
        <f t="shared" ca="1" si="9"/>
        <v>25857.020020728189</v>
      </c>
      <c r="E79">
        <f t="shared" ca="1" si="1"/>
        <v>2.2000000000000002</v>
      </c>
      <c r="F79">
        <f t="shared" ca="1" si="2"/>
        <v>3</v>
      </c>
      <c r="G79" s="2">
        <f t="shared" ca="1" si="3"/>
        <v>28442.722022801008</v>
      </c>
      <c r="H79" s="2">
        <f t="shared" ca="1" si="4"/>
        <v>38785.530031092283</v>
      </c>
      <c r="I79" s="2">
        <f t="shared" ca="1" si="8"/>
        <v>196513.35215753422</v>
      </c>
      <c r="J79">
        <f t="shared" ca="1" si="5"/>
        <v>1</v>
      </c>
      <c r="L79">
        <f t="shared" ca="1" si="6"/>
        <v>1</v>
      </c>
    </row>
    <row r="80" spans="2:13">
      <c r="B80">
        <v>55</v>
      </c>
      <c r="C80" s="2">
        <f t="shared" ca="1" si="7"/>
        <v>196513.35215753422</v>
      </c>
      <c r="D80" s="2">
        <f t="shared" ca="1" si="9"/>
        <v>39302.670431506849</v>
      </c>
      <c r="E80">
        <f t="shared" ca="1" si="1"/>
        <v>2.2000000000000002</v>
      </c>
      <c r="F80">
        <f t="shared" ca="1" si="2"/>
        <v>3</v>
      </c>
      <c r="G80" s="2">
        <f t="shared" ca="1" si="3"/>
        <v>43232.937474657534</v>
      </c>
      <c r="H80" s="2">
        <f t="shared" ca="1" si="4"/>
        <v>58954.005647260274</v>
      </c>
      <c r="I80" s="2">
        <f t="shared" ca="1" si="8"/>
        <v>298700.29527945205</v>
      </c>
      <c r="J80">
        <f t="shared" ca="1" si="5"/>
        <v>1</v>
      </c>
      <c r="L80">
        <f t="shared" ca="1" si="6"/>
        <v>1</v>
      </c>
    </row>
    <row r="81" spans="2:13">
      <c r="B81">
        <v>56</v>
      </c>
      <c r="C81" s="2">
        <f t="shared" ca="1" si="7"/>
        <v>298700.29527945205</v>
      </c>
      <c r="D81" s="2">
        <f t="shared" ca="1" si="9"/>
        <v>59740.059055890415</v>
      </c>
      <c r="E81">
        <f ca="1">IF(C10="YES",0,CHOOSE(RANDBETWEEN(1,2),$C$5,$D$5))</f>
        <v>0</v>
      </c>
      <c r="F81">
        <f t="shared" ca="1" si="2"/>
        <v>0</v>
      </c>
      <c r="G81" s="2">
        <f t="shared" ca="1" si="3"/>
        <v>0</v>
      </c>
      <c r="H81" s="2">
        <f t="shared" ca="1" si="4"/>
        <v>0</v>
      </c>
      <c r="I81" s="2">
        <f t="shared" ca="1" si="8"/>
        <v>238960.23622356163</v>
      </c>
      <c r="J81">
        <f t="shared" ca="1" si="5"/>
        <v>0</v>
      </c>
      <c r="L81">
        <f t="shared" ca="1" si="6"/>
        <v>0</v>
      </c>
    </row>
    <row r="82" spans="2:13">
      <c r="B82">
        <v>57</v>
      </c>
      <c r="C82" s="2">
        <f t="shared" ca="1" si="7"/>
        <v>238960.23622356163</v>
      </c>
      <c r="D82" s="2">
        <f t="shared" ca="1" si="9"/>
        <v>47792.047244712332</v>
      </c>
      <c r="E82">
        <f t="shared" ca="1" si="1"/>
        <v>0</v>
      </c>
      <c r="F82">
        <f t="shared" ca="1" si="2"/>
        <v>0</v>
      </c>
      <c r="G82" s="2">
        <f t="shared" ca="1" si="3"/>
        <v>0</v>
      </c>
      <c r="H82" s="2">
        <f t="shared" ca="1" si="4"/>
        <v>0</v>
      </c>
      <c r="I82" s="2">
        <f t="shared" ca="1" si="8"/>
        <v>191168.1889788493</v>
      </c>
      <c r="J82">
        <f t="shared" ca="1" si="5"/>
        <v>0</v>
      </c>
      <c r="L82">
        <f t="shared" ca="1" si="6"/>
        <v>0</v>
      </c>
    </row>
    <row r="83" spans="2:13">
      <c r="B83">
        <v>58</v>
      </c>
      <c r="C83" s="2">
        <f t="shared" ca="1" si="7"/>
        <v>191168.1889788493</v>
      </c>
      <c r="D83" s="2">
        <f t="shared" ca="1" si="9"/>
        <v>38233.637795769864</v>
      </c>
      <c r="E83">
        <f t="shared" ca="1" si="1"/>
        <v>0</v>
      </c>
      <c r="F83">
        <f t="shared" ca="1" si="2"/>
        <v>0</v>
      </c>
      <c r="G83" s="2">
        <f t="shared" ca="1" si="3"/>
        <v>0</v>
      </c>
      <c r="H83" s="2">
        <f t="shared" ca="1" si="4"/>
        <v>0</v>
      </c>
      <c r="I83" s="2">
        <f t="shared" ca="1" si="8"/>
        <v>152934.55118307943</v>
      </c>
      <c r="J83">
        <f t="shared" ca="1" si="5"/>
        <v>0</v>
      </c>
      <c r="L83">
        <f t="shared" ca="1" si="6"/>
        <v>0</v>
      </c>
    </row>
    <row r="84" spans="2:13">
      <c r="B84">
        <v>59</v>
      </c>
      <c r="C84" s="2">
        <f t="shared" ca="1" si="7"/>
        <v>152934.55118307943</v>
      </c>
      <c r="D84" s="2">
        <f t="shared" ca="1" si="9"/>
        <v>30586.910236615888</v>
      </c>
      <c r="E84">
        <f t="shared" ca="1" si="1"/>
        <v>2.2000000000000002</v>
      </c>
      <c r="F84">
        <f t="shared" ca="1" si="2"/>
        <v>0</v>
      </c>
      <c r="G84" s="2">
        <f t="shared" ca="1" si="3"/>
        <v>33645.601260277479</v>
      </c>
      <c r="H84" s="2">
        <f t="shared" ca="1" si="4"/>
        <v>0</v>
      </c>
      <c r="I84" s="2">
        <f t="shared" ca="1" si="8"/>
        <v>186580.1524433569</v>
      </c>
      <c r="J84">
        <f t="shared" ca="1" si="5"/>
        <v>1</v>
      </c>
      <c r="L84">
        <f t="shared" ca="1" si="6"/>
        <v>0</v>
      </c>
    </row>
    <row r="85" spans="2:13">
      <c r="B85">
        <v>60</v>
      </c>
      <c r="C85" s="2">
        <f t="shared" ca="1" si="7"/>
        <v>186580.1524433569</v>
      </c>
      <c r="D85" s="2">
        <f t="shared" ca="1" si="9"/>
        <v>37316.030488671378</v>
      </c>
      <c r="E85">
        <f t="shared" ca="1" si="1"/>
        <v>0</v>
      </c>
      <c r="F85">
        <f t="shared" ca="1" si="2"/>
        <v>0</v>
      </c>
      <c r="G85" s="2">
        <f t="shared" ca="1" si="3"/>
        <v>0</v>
      </c>
      <c r="H85" s="2">
        <f t="shared" ca="1" si="4"/>
        <v>0</v>
      </c>
      <c r="I85" s="2">
        <f t="shared" ca="1" si="8"/>
        <v>149264.12195468551</v>
      </c>
      <c r="J85">
        <f t="shared" ca="1" si="5"/>
        <v>0</v>
      </c>
      <c r="K85" s="1">
        <f ca="1">SUM(J26:J85)/60</f>
        <v>0.51666666666666672</v>
      </c>
      <c r="L85">
        <f t="shared" ca="1" si="6"/>
        <v>0</v>
      </c>
      <c r="M85" s="1">
        <f ca="1">SUM(L26:L85)/60</f>
        <v>0.35</v>
      </c>
    </row>
    <row r="86" spans="2:13">
      <c r="B86">
        <v>61</v>
      </c>
      <c r="C86" s="2">
        <f t="shared" ca="1" si="7"/>
        <v>149264.12195468551</v>
      </c>
      <c r="D86" s="2">
        <f t="shared" ca="1" si="9"/>
        <v>29852.824390937105</v>
      </c>
      <c r="E86">
        <f ca="1">IF(C10="YES",0,CHOOSE(RANDBETWEEN(1,2),$C$5,$D$5))</f>
        <v>2.2000000000000002</v>
      </c>
      <c r="F86">
        <f t="shared" ca="1" si="2"/>
        <v>3</v>
      </c>
      <c r="G86" s="2">
        <f t="shared" ca="1" si="3"/>
        <v>32838.106830030818</v>
      </c>
      <c r="H86" s="2">
        <f t="shared" ca="1" si="4"/>
        <v>44779.236586405656</v>
      </c>
      <c r="I86" s="2">
        <f t="shared" ca="1" si="8"/>
        <v>226881.465371122</v>
      </c>
      <c r="J86">
        <f t="shared" ca="1" si="5"/>
        <v>1</v>
      </c>
      <c r="L86">
        <f t="shared" ca="1" si="6"/>
        <v>1</v>
      </c>
    </row>
    <row r="87" spans="2:13">
      <c r="B87">
        <v>62</v>
      </c>
      <c r="C87" s="2">
        <f t="shared" ca="1" si="7"/>
        <v>226881.465371122</v>
      </c>
      <c r="D87" s="2">
        <f t="shared" ca="1" si="9"/>
        <v>45376.293074224406</v>
      </c>
      <c r="E87">
        <f t="shared" ca="1" si="1"/>
        <v>0</v>
      </c>
      <c r="F87">
        <f t="shared" ca="1" si="2"/>
        <v>0</v>
      </c>
      <c r="G87" s="2">
        <f t="shared" ca="1" si="3"/>
        <v>0</v>
      </c>
      <c r="H87" s="2">
        <f t="shared" ca="1" si="4"/>
        <v>0</v>
      </c>
      <c r="I87" s="2">
        <f t="shared" ca="1" si="8"/>
        <v>181505.1722968976</v>
      </c>
      <c r="J87">
        <f t="shared" ca="1" si="5"/>
        <v>0</v>
      </c>
      <c r="L87">
        <f t="shared" ca="1" si="6"/>
        <v>0</v>
      </c>
    </row>
    <row r="88" spans="2:13">
      <c r="B88">
        <v>63</v>
      </c>
      <c r="C88" s="2">
        <f t="shared" ca="1" si="7"/>
        <v>181505.1722968976</v>
      </c>
      <c r="D88" s="2">
        <f t="shared" ca="1" si="9"/>
        <v>36301.034459379523</v>
      </c>
      <c r="E88">
        <f t="shared" ca="1" si="1"/>
        <v>2.2000000000000002</v>
      </c>
      <c r="F88">
        <f t="shared" ca="1" si="2"/>
        <v>0</v>
      </c>
      <c r="G88" s="2">
        <f t="shared" ca="1" si="3"/>
        <v>39931.137905317482</v>
      </c>
      <c r="H88" s="2">
        <f t="shared" ca="1" si="4"/>
        <v>0</v>
      </c>
      <c r="I88" s="2">
        <f t="shared" ca="1" si="8"/>
        <v>221436.31020221507</v>
      </c>
      <c r="J88">
        <f t="shared" ca="1" si="5"/>
        <v>1</v>
      </c>
      <c r="L88">
        <f t="shared" ca="1" si="6"/>
        <v>0</v>
      </c>
    </row>
    <row r="89" spans="2:13">
      <c r="B89">
        <v>64</v>
      </c>
      <c r="C89" s="2">
        <f t="shared" ca="1" si="7"/>
        <v>221436.31020221507</v>
      </c>
      <c r="D89" s="2">
        <f t="shared" ca="1" si="9"/>
        <v>44287.26204044302</v>
      </c>
      <c r="E89">
        <f t="shared" ca="1" si="1"/>
        <v>0</v>
      </c>
      <c r="F89">
        <f t="shared" ca="1" si="2"/>
        <v>0</v>
      </c>
      <c r="G89" s="2">
        <f t="shared" ca="1" si="3"/>
        <v>0</v>
      </c>
      <c r="H89" s="2">
        <f t="shared" ca="1" si="4"/>
        <v>0</v>
      </c>
      <c r="I89" s="2">
        <f t="shared" ca="1" si="8"/>
        <v>177149.04816177205</v>
      </c>
      <c r="J89">
        <f t="shared" ca="1" si="5"/>
        <v>0</v>
      </c>
      <c r="L89">
        <f t="shared" ca="1" si="6"/>
        <v>0</v>
      </c>
    </row>
    <row r="90" spans="2:13">
      <c r="B90">
        <v>65</v>
      </c>
      <c r="C90" s="2">
        <f t="shared" ca="1" si="7"/>
        <v>177149.04816177205</v>
      </c>
      <c r="D90" s="2">
        <f t="shared" ref="D90:D121" ca="1" si="10">$C$3*C90</f>
        <v>35429.809632354409</v>
      </c>
      <c r="E90">
        <f t="shared" ca="1" si="1"/>
        <v>0</v>
      </c>
      <c r="F90">
        <f t="shared" ca="1" si="2"/>
        <v>0</v>
      </c>
      <c r="G90" s="2">
        <f t="shared" ca="1" si="3"/>
        <v>0</v>
      </c>
      <c r="H90" s="2">
        <f t="shared" ca="1" si="4"/>
        <v>0</v>
      </c>
      <c r="I90" s="2">
        <f t="shared" ca="1" si="8"/>
        <v>141719.23852941763</v>
      </c>
      <c r="J90">
        <f t="shared" ca="1" si="5"/>
        <v>0</v>
      </c>
      <c r="L90">
        <f t="shared" ca="1" si="6"/>
        <v>0</v>
      </c>
    </row>
    <row r="91" spans="2:13">
      <c r="B91">
        <v>66</v>
      </c>
      <c r="C91" s="2">
        <f t="shared" ca="1" si="7"/>
        <v>141719.23852941763</v>
      </c>
      <c r="D91" s="2">
        <f t="shared" ca="1" si="10"/>
        <v>28343.847705883527</v>
      </c>
      <c r="E91">
        <f ca="1">IF(C10="YES",0,CHOOSE(RANDBETWEEN(1,2),$C$5,$D$5))</f>
        <v>0</v>
      </c>
      <c r="F91">
        <f t="shared" ref="F91:F125" ca="1" si="11">IF(E91=0,0,CHOOSE(RANDBETWEEN(1,5),$C$6,$D$6,$E$6,$F$6,$G$6))</f>
        <v>0</v>
      </c>
      <c r="G91" s="2">
        <f t="shared" ref="G91:G125" ca="1" si="12">(D91/2)*E91</f>
        <v>0</v>
      </c>
      <c r="H91" s="2">
        <f t="shared" ref="H91:H125" ca="1" si="13">(D91/2)*F91</f>
        <v>0</v>
      </c>
      <c r="I91" s="2">
        <f t="shared" ca="1" si="8"/>
        <v>113375.39082353411</v>
      </c>
      <c r="J91">
        <f t="shared" ref="J91:J125" ca="1" si="14">IF(E91&lt;&gt;0,1,0)</f>
        <v>0</v>
      </c>
      <c r="L91">
        <f t="shared" ref="L91:L125" ca="1" si="15">IF(F91&lt;&gt;0,1,0)</f>
        <v>0</v>
      </c>
    </row>
    <row r="92" spans="2:13">
      <c r="B92">
        <v>67</v>
      </c>
      <c r="C92" s="2">
        <f t="shared" ref="C92:C125" ca="1" si="16">IF(I91&lt;25,0,I91)</f>
        <v>113375.39082353411</v>
      </c>
      <c r="D92" s="2">
        <f t="shared" ca="1" si="10"/>
        <v>22675.078164706822</v>
      </c>
      <c r="E92">
        <f t="shared" ref="E92:E125" ca="1" si="17">CHOOSE(RANDBETWEEN(1,2),$C$5,$D$5)</f>
        <v>2.2000000000000002</v>
      </c>
      <c r="F92">
        <f t="shared" ca="1" si="11"/>
        <v>5</v>
      </c>
      <c r="G92" s="2">
        <f t="shared" ca="1" si="12"/>
        <v>24942.585981177504</v>
      </c>
      <c r="H92" s="2">
        <f t="shared" ca="1" si="13"/>
        <v>56687.695411767054</v>
      </c>
      <c r="I92" s="2">
        <f t="shared" ref="I92:I125" ca="1" si="18">IF((G92)&lt;=0,C92-D92,C92+G92+H92)</f>
        <v>195005.67221647868</v>
      </c>
      <c r="J92">
        <f t="shared" ca="1" si="14"/>
        <v>1</v>
      </c>
      <c r="L92">
        <f t="shared" ca="1" si="15"/>
        <v>1</v>
      </c>
    </row>
    <row r="93" spans="2:13">
      <c r="B93">
        <v>68</v>
      </c>
      <c r="C93" s="2">
        <f t="shared" ca="1" si="16"/>
        <v>195005.67221647868</v>
      </c>
      <c r="D93" s="2">
        <f t="shared" ca="1" si="10"/>
        <v>39001.134443295734</v>
      </c>
      <c r="E93">
        <f t="shared" ca="1" si="17"/>
        <v>2.2000000000000002</v>
      </c>
      <c r="F93">
        <f t="shared" ca="1" si="11"/>
        <v>0</v>
      </c>
      <c r="G93" s="2">
        <f t="shared" ca="1" si="12"/>
        <v>42901.247887625308</v>
      </c>
      <c r="H93" s="2">
        <f t="shared" ca="1" si="13"/>
        <v>0</v>
      </c>
      <c r="I93" s="2">
        <f t="shared" ca="1" si="18"/>
        <v>237906.92010410398</v>
      </c>
      <c r="J93">
        <f t="shared" ca="1" si="14"/>
        <v>1</v>
      </c>
      <c r="L93">
        <f t="shared" ca="1" si="15"/>
        <v>0</v>
      </c>
    </row>
    <row r="94" spans="2:13">
      <c r="B94">
        <v>69</v>
      </c>
      <c r="C94" s="2">
        <f t="shared" ca="1" si="16"/>
        <v>237906.92010410398</v>
      </c>
      <c r="D94" s="2">
        <f t="shared" ca="1" si="10"/>
        <v>47581.384020820798</v>
      </c>
      <c r="E94">
        <f t="shared" ca="1" si="17"/>
        <v>0</v>
      </c>
      <c r="F94">
        <f t="shared" ca="1" si="11"/>
        <v>0</v>
      </c>
      <c r="G94" s="2">
        <f t="shared" ca="1" si="12"/>
        <v>0</v>
      </c>
      <c r="H94" s="2">
        <f t="shared" ca="1" si="13"/>
        <v>0</v>
      </c>
      <c r="I94" s="2">
        <f t="shared" ca="1" si="18"/>
        <v>190325.53608328319</v>
      </c>
      <c r="J94">
        <f t="shared" ca="1" si="14"/>
        <v>0</v>
      </c>
      <c r="L94">
        <f t="shared" ca="1" si="15"/>
        <v>0</v>
      </c>
    </row>
    <row r="95" spans="2:13">
      <c r="B95">
        <v>70</v>
      </c>
      <c r="C95" s="2">
        <f t="shared" ca="1" si="16"/>
        <v>190325.53608328319</v>
      </c>
      <c r="D95" s="2">
        <f t="shared" ca="1" si="10"/>
        <v>38065.107216656637</v>
      </c>
      <c r="E95">
        <f t="shared" ca="1" si="17"/>
        <v>0</v>
      </c>
      <c r="F95">
        <f t="shared" ca="1" si="11"/>
        <v>0</v>
      </c>
      <c r="G95" s="2">
        <f t="shared" ca="1" si="12"/>
        <v>0</v>
      </c>
      <c r="H95" s="2">
        <f t="shared" ca="1" si="13"/>
        <v>0</v>
      </c>
      <c r="I95" s="2">
        <f t="shared" ca="1" si="18"/>
        <v>152260.42886662655</v>
      </c>
      <c r="J95">
        <f t="shared" ca="1" si="14"/>
        <v>0</v>
      </c>
      <c r="L95">
        <f t="shared" ca="1" si="15"/>
        <v>0</v>
      </c>
    </row>
    <row r="96" spans="2:13">
      <c r="B96">
        <v>71</v>
      </c>
      <c r="C96" s="2">
        <f t="shared" ca="1" si="16"/>
        <v>152260.42886662655</v>
      </c>
      <c r="D96" s="2">
        <f t="shared" ca="1" si="10"/>
        <v>30452.085773325311</v>
      </c>
      <c r="E96">
        <f ca="1">IF(C10="YES",0,CHOOSE(RANDBETWEEN(1,2),$C$5,$D$5))</f>
        <v>2.2000000000000002</v>
      </c>
      <c r="F96">
        <f t="shared" ca="1" si="11"/>
        <v>0</v>
      </c>
      <c r="G96" s="2">
        <f t="shared" ca="1" si="12"/>
        <v>33497.294350657845</v>
      </c>
      <c r="H96" s="2">
        <f t="shared" ca="1" si="13"/>
        <v>0</v>
      </c>
      <c r="I96" s="2">
        <f t="shared" ca="1" si="18"/>
        <v>185757.72321728439</v>
      </c>
      <c r="J96">
        <f t="shared" ca="1" si="14"/>
        <v>1</v>
      </c>
      <c r="L96">
        <f t="shared" ca="1" si="15"/>
        <v>0</v>
      </c>
    </row>
    <row r="97" spans="2:13">
      <c r="B97">
        <v>72</v>
      </c>
      <c r="C97" s="2">
        <f t="shared" ca="1" si="16"/>
        <v>185757.72321728439</v>
      </c>
      <c r="D97" s="2">
        <f t="shared" ca="1" si="10"/>
        <v>37151.54464345688</v>
      </c>
      <c r="E97">
        <f t="shared" ca="1" si="17"/>
        <v>2.2000000000000002</v>
      </c>
      <c r="F97">
        <f t="shared" ca="1" si="11"/>
        <v>0</v>
      </c>
      <c r="G97" s="2">
        <f t="shared" ca="1" si="12"/>
        <v>40866.699107802575</v>
      </c>
      <c r="H97" s="2">
        <f t="shared" ca="1" si="13"/>
        <v>0</v>
      </c>
      <c r="I97" s="2">
        <f t="shared" ca="1" si="18"/>
        <v>226624.42232508695</v>
      </c>
      <c r="J97">
        <f t="shared" ca="1" si="14"/>
        <v>1</v>
      </c>
      <c r="L97">
        <f t="shared" ca="1" si="15"/>
        <v>0</v>
      </c>
    </row>
    <row r="98" spans="2:13">
      <c r="B98">
        <v>73</v>
      </c>
      <c r="C98" s="2">
        <f t="shared" ca="1" si="16"/>
        <v>226624.42232508695</v>
      </c>
      <c r="D98" s="2">
        <f t="shared" ca="1" si="10"/>
        <v>45324.884465017392</v>
      </c>
      <c r="E98">
        <f t="shared" ca="1" si="17"/>
        <v>2.2000000000000002</v>
      </c>
      <c r="F98">
        <f t="shared" ca="1" si="11"/>
        <v>3</v>
      </c>
      <c r="G98" s="2">
        <f t="shared" ca="1" si="12"/>
        <v>49857.372911519138</v>
      </c>
      <c r="H98" s="2">
        <f t="shared" ca="1" si="13"/>
        <v>67987.326697526092</v>
      </c>
      <c r="I98" s="2">
        <f t="shared" ca="1" si="18"/>
        <v>344469.12193413218</v>
      </c>
      <c r="J98">
        <f t="shared" ca="1" si="14"/>
        <v>1</v>
      </c>
      <c r="L98">
        <f t="shared" ca="1" si="15"/>
        <v>1</v>
      </c>
    </row>
    <row r="99" spans="2:13">
      <c r="B99">
        <v>74</v>
      </c>
      <c r="C99" s="2">
        <f t="shared" ca="1" si="16"/>
        <v>344469.12193413218</v>
      </c>
      <c r="D99" s="2">
        <f t="shared" ca="1" si="10"/>
        <v>68893.82438682644</v>
      </c>
      <c r="E99">
        <f t="shared" ca="1" si="17"/>
        <v>2.2000000000000002</v>
      </c>
      <c r="F99">
        <f t="shared" ca="1" si="11"/>
        <v>3</v>
      </c>
      <c r="G99" s="2">
        <f t="shared" ca="1" si="12"/>
        <v>75783.206825509085</v>
      </c>
      <c r="H99" s="2">
        <f t="shared" ca="1" si="13"/>
        <v>103340.73658023967</v>
      </c>
      <c r="I99" s="2">
        <f t="shared" ca="1" si="18"/>
        <v>523593.06533988094</v>
      </c>
      <c r="J99">
        <f t="shared" ca="1" si="14"/>
        <v>1</v>
      </c>
      <c r="L99">
        <f t="shared" ca="1" si="15"/>
        <v>1</v>
      </c>
    </row>
    <row r="100" spans="2:13">
      <c r="B100">
        <v>75</v>
      </c>
      <c r="C100" s="2">
        <f t="shared" ca="1" si="16"/>
        <v>523593.06533988094</v>
      </c>
      <c r="D100" s="2">
        <f t="shared" ca="1" si="10"/>
        <v>104718.6130679762</v>
      </c>
      <c r="E100">
        <f t="shared" ca="1" si="17"/>
        <v>2.2000000000000002</v>
      </c>
      <c r="F100">
        <f t="shared" ca="1" si="11"/>
        <v>0</v>
      </c>
      <c r="G100" s="2">
        <f t="shared" ca="1" si="12"/>
        <v>115190.47437477382</v>
      </c>
      <c r="H100" s="2">
        <f t="shared" ca="1" si="13"/>
        <v>0</v>
      </c>
      <c r="I100" s="2">
        <f t="shared" ca="1" si="18"/>
        <v>638783.53971465479</v>
      </c>
      <c r="J100">
        <f t="shared" ca="1" si="14"/>
        <v>1</v>
      </c>
      <c r="L100">
        <f t="shared" ca="1" si="15"/>
        <v>0</v>
      </c>
    </row>
    <row r="101" spans="2:13">
      <c r="B101">
        <v>76</v>
      </c>
      <c r="C101" s="2">
        <f t="shared" ca="1" si="16"/>
        <v>638783.53971465479</v>
      </c>
      <c r="D101" s="2">
        <f t="shared" ca="1" si="10"/>
        <v>127756.70794293097</v>
      </c>
      <c r="E101">
        <f ca="1">IF(C10="YES",0,CHOOSE(RANDBETWEEN(1,2),$C$5,$D$5))</f>
        <v>2.2000000000000002</v>
      </c>
      <c r="F101">
        <f t="shared" ca="1" si="11"/>
        <v>5</v>
      </c>
      <c r="G101" s="2">
        <f t="shared" ca="1" si="12"/>
        <v>140532.37873722406</v>
      </c>
      <c r="H101" s="2">
        <f t="shared" ca="1" si="13"/>
        <v>319391.7698573274</v>
      </c>
      <c r="I101" s="2">
        <f t="shared" ca="1" si="18"/>
        <v>1098707.6883092062</v>
      </c>
      <c r="J101">
        <f t="shared" ca="1" si="14"/>
        <v>1</v>
      </c>
      <c r="L101">
        <f t="shared" ca="1" si="15"/>
        <v>1</v>
      </c>
    </row>
    <row r="102" spans="2:13">
      <c r="B102">
        <v>77</v>
      </c>
      <c r="C102" s="2">
        <f t="shared" ca="1" si="16"/>
        <v>1098707.6883092062</v>
      </c>
      <c r="D102" s="2">
        <f t="shared" ca="1" si="10"/>
        <v>219741.53766184126</v>
      </c>
      <c r="E102">
        <f t="shared" ca="1" si="17"/>
        <v>0</v>
      </c>
      <c r="F102">
        <f t="shared" ca="1" si="11"/>
        <v>0</v>
      </c>
      <c r="G102" s="2">
        <f t="shared" ca="1" si="12"/>
        <v>0</v>
      </c>
      <c r="H102" s="2">
        <f t="shared" ca="1" si="13"/>
        <v>0</v>
      </c>
      <c r="I102" s="2">
        <f t="shared" ca="1" si="18"/>
        <v>878966.15064736491</v>
      </c>
      <c r="J102">
        <f t="shared" ca="1" si="14"/>
        <v>0</v>
      </c>
      <c r="L102">
        <f t="shared" ca="1" si="15"/>
        <v>0</v>
      </c>
    </row>
    <row r="103" spans="2:13">
      <c r="B103">
        <v>78</v>
      </c>
      <c r="C103" s="2">
        <f t="shared" ca="1" si="16"/>
        <v>878966.15064736491</v>
      </c>
      <c r="D103" s="2">
        <f t="shared" ca="1" si="10"/>
        <v>175793.230129473</v>
      </c>
      <c r="E103">
        <f t="shared" ca="1" si="17"/>
        <v>0</v>
      </c>
      <c r="F103">
        <f t="shared" ca="1" si="11"/>
        <v>0</v>
      </c>
      <c r="G103" s="2">
        <f t="shared" ca="1" si="12"/>
        <v>0</v>
      </c>
      <c r="H103" s="2">
        <f t="shared" ca="1" si="13"/>
        <v>0</v>
      </c>
      <c r="I103" s="2">
        <f t="shared" ca="1" si="18"/>
        <v>703172.92051789188</v>
      </c>
      <c r="J103">
        <f t="shared" ca="1" si="14"/>
        <v>0</v>
      </c>
      <c r="L103">
        <f t="shared" ca="1" si="15"/>
        <v>0</v>
      </c>
    </row>
    <row r="104" spans="2:13">
      <c r="B104">
        <v>79</v>
      </c>
      <c r="C104" s="2">
        <f t="shared" ca="1" si="16"/>
        <v>703172.92051789188</v>
      </c>
      <c r="D104" s="2">
        <f t="shared" ca="1" si="10"/>
        <v>140634.58410357838</v>
      </c>
      <c r="E104">
        <f t="shared" ca="1" si="17"/>
        <v>2.2000000000000002</v>
      </c>
      <c r="F104">
        <f t="shared" ca="1" si="11"/>
        <v>1.5</v>
      </c>
      <c r="G104" s="2">
        <f t="shared" ca="1" si="12"/>
        <v>154698.04251393623</v>
      </c>
      <c r="H104" s="2">
        <f t="shared" ca="1" si="13"/>
        <v>105475.93807768379</v>
      </c>
      <c r="I104" s="2">
        <f t="shared" ca="1" si="18"/>
        <v>963346.90110951196</v>
      </c>
      <c r="J104">
        <f t="shared" ca="1" si="14"/>
        <v>1</v>
      </c>
      <c r="L104">
        <f t="shared" ca="1" si="15"/>
        <v>1</v>
      </c>
    </row>
    <row r="105" spans="2:13">
      <c r="B105">
        <v>80</v>
      </c>
      <c r="C105" s="2">
        <f t="shared" ca="1" si="16"/>
        <v>963346.90110951196</v>
      </c>
      <c r="D105" s="2">
        <f t="shared" ca="1" si="10"/>
        <v>192669.38022190239</v>
      </c>
      <c r="E105">
        <f t="shared" ca="1" si="17"/>
        <v>0</v>
      </c>
      <c r="F105">
        <f t="shared" ca="1" si="11"/>
        <v>0</v>
      </c>
      <c r="G105" s="2">
        <f t="shared" ca="1" si="12"/>
        <v>0</v>
      </c>
      <c r="H105" s="2">
        <f t="shared" ca="1" si="13"/>
        <v>0</v>
      </c>
      <c r="I105" s="2">
        <f t="shared" ca="1" si="18"/>
        <v>770677.52088760957</v>
      </c>
      <c r="J105">
        <f t="shared" ca="1" si="14"/>
        <v>0</v>
      </c>
      <c r="K105" s="1">
        <f ca="1">SUM(J26:J105)/80</f>
        <v>0.52500000000000002</v>
      </c>
      <c r="L105">
        <f t="shared" ca="1" si="15"/>
        <v>0</v>
      </c>
      <c r="M105" s="1">
        <f ca="1">SUM(L26:L105)/80</f>
        <v>0.33750000000000002</v>
      </c>
    </row>
    <row r="106" spans="2:13">
      <c r="B106">
        <v>81</v>
      </c>
      <c r="C106" s="2">
        <f t="shared" ca="1" si="16"/>
        <v>770677.52088760957</v>
      </c>
      <c r="D106" s="2">
        <f t="shared" ca="1" si="10"/>
        <v>154135.50417752191</v>
      </c>
      <c r="E106">
        <f ca="1">IF(C10="YES",0,CHOOSE(RANDBETWEEN(1,2),$C$5,$D$5))</f>
        <v>2.2000000000000002</v>
      </c>
      <c r="F106">
        <f t="shared" ca="1" si="11"/>
        <v>0</v>
      </c>
      <c r="G106" s="2">
        <f t="shared" ca="1" si="12"/>
        <v>169549.05459527412</v>
      </c>
      <c r="H106" s="2">
        <f t="shared" ca="1" si="13"/>
        <v>0</v>
      </c>
      <c r="I106" s="2">
        <f t="shared" ca="1" si="18"/>
        <v>940226.57548288372</v>
      </c>
      <c r="J106">
        <f t="shared" ca="1" si="14"/>
        <v>1</v>
      </c>
      <c r="L106">
        <f t="shared" ca="1" si="15"/>
        <v>0</v>
      </c>
    </row>
    <row r="107" spans="2:13">
      <c r="B107">
        <v>82</v>
      </c>
      <c r="C107" s="2">
        <f t="shared" ca="1" si="16"/>
        <v>940226.57548288372</v>
      </c>
      <c r="D107" s="2">
        <f t="shared" ca="1" si="10"/>
        <v>188045.31509657676</v>
      </c>
      <c r="E107">
        <f t="shared" ca="1" si="17"/>
        <v>0</v>
      </c>
      <c r="F107">
        <f t="shared" ca="1" si="11"/>
        <v>0</v>
      </c>
      <c r="G107" s="2">
        <f t="shared" ca="1" si="12"/>
        <v>0</v>
      </c>
      <c r="H107" s="2">
        <f t="shared" ca="1" si="13"/>
        <v>0</v>
      </c>
      <c r="I107" s="2">
        <f t="shared" ca="1" si="18"/>
        <v>752181.26038630703</v>
      </c>
      <c r="J107">
        <f t="shared" ca="1" si="14"/>
        <v>0</v>
      </c>
      <c r="L107">
        <f t="shared" ca="1" si="15"/>
        <v>0</v>
      </c>
    </row>
    <row r="108" spans="2:13">
      <c r="B108">
        <v>83</v>
      </c>
      <c r="C108" s="2">
        <f t="shared" ca="1" si="16"/>
        <v>752181.26038630703</v>
      </c>
      <c r="D108" s="2">
        <f t="shared" ca="1" si="10"/>
        <v>150436.25207726142</v>
      </c>
      <c r="E108">
        <f t="shared" ca="1" si="17"/>
        <v>2.2000000000000002</v>
      </c>
      <c r="F108">
        <f t="shared" ca="1" si="11"/>
        <v>4</v>
      </c>
      <c r="G108" s="2">
        <f t="shared" ca="1" si="12"/>
        <v>165479.87728498757</v>
      </c>
      <c r="H108" s="2">
        <f t="shared" ca="1" si="13"/>
        <v>300872.50415452285</v>
      </c>
      <c r="I108" s="2">
        <f t="shared" ca="1" si="18"/>
        <v>1218533.6418258175</v>
      </c>
      <c r="J108">
        <f t="shared" ca="1" si="14"/>
        <v>1</v>
      </c>
      <c r="L108">
        <f t="shared" ca="1" si="15"/>
        <v>1</v>
      </c>
    </row>
    <row r="109" spans="2:13">
      <c r="B109">
        <v>84</v>
      </c>
      <c r="C109" s="2">
        <f t="shared" ca="1" si="16"/>
        <v>1218533.6418258175</v>
      </c>
      <c r="D109" s="2">
        <f t="shared" ca="1" si="10"/>
        <v>243706.72836516352</v>
      </c>
      <c r="E109">
        <f t="shared" ca="1" si="17"/>
        <v>0</v>
      </c>
      <c r="F109">
        <f t="shared" ca="1" si="11"/>
        <v>0</v>
      </c>
      <c r="G109" s="2">
        <f t="shared" ca="1" si="12"/>
        <v>0</v>
      </c>
      <c r="H109" s="2">
        <f t="shared" ca="1" si="13"/>
        <v>0</v>
      </c>
      <c r="I109" s="2">
        <f t="shared" ca="1" si="18"/>
        <v>974826.91346065397</v>
      </c>
      <c r="J109">
        <f t="shared" ca="1" si="14"/>
        <v>0</v>
      </c>
      <c r="L109">
        <f t="shared" ca="1" si="15"/>
        <v>0</v>
      </c>
    </row>
    <row r="110" spans="2:13">
      <c r="B110">
        <v>85</v>
      </c>
      <c r="C110" s="2">
        <f t="shared" ca="1" si="16"/>
        <v>974826.91346065397</v>
      </c>
      <c r="D110" s="2">
        <f t="shared" ca="1" si="10"/>
        <v>194965.38269213081</v>
      </c>
      <c r="E110">
        <f t="shared" ca="1" si="17"/>
        <v>2.2000000000000002</v>
      </c>
      <c r="F110">
        <f t="shared" ca="1" si="11"/>
        <v>3</v>
      </c>
      <c r="G110" s="2">
        <f t="shared" ca="1" si="12"/>
        <v>214461.92096134392</v>
      </c>
      <c r="H110" s="2">
        <f t="shared" ca="1" si="13"/>
        <v>292448.07403819624</v>
      </c>
      <c r="I110" s="2">
        <f t="shared" ca="1" si="18"/>
        <v>1481736.9084601942</v>
      </c>
      <c r="J110">
        <f t="shared" ca="1" si="14"/>
        <v>1</v>
      </c>
      <c r="L110">
        <f t="shared" ca="1" si="15"/>
        <v>1</v>
      </c>
    </row>
    <row r="111" spans="2:13">
      <c r="B111">
        <v>86</v>
      </c>
      <c r="C111" s="2">
        <f t="shared" ca="1" si="16"/>
        <v>1481736.9084601942</v>
      </c>
      <c r="D111" s="2">
        <f t="shared" ca="1" si="10"/>
        <v>296347.38169203885</v>
      </c>
      <c r="E111">
        <f ca="1">IF(C10="YES",0,CHOOSE(RANDBETWEEN(1,2),$C$5,$D$5))</f>
        <v>0</v>
      </c>
      <c r="F111">
        <f t="shared" ca="1" si="11"/>
        <v>0</v>
      </c>
      <c r="G111" s="2">
        <f t="shared" ca="1" si="12"/>
        <v>0</v>
      </c>
      <c r="H111" s="2">
        <f t="shared" ca="1" si="13"/>
        <v>0</v>
      </c>
      <c r="I111" s="2">
        <f t="shared" ca="1" si="18"/>
        <v>1185389.5267681554</v>
      </c>
      <c r="J111">
        <f t="shared" ca="1" si="14"/>
        <v>0</v>
      </c>
      <c r="L111">
        <f t="shared" ca="1" si="15"/>
        <v>0</v>
      </c>
    </row>
    <row r="112" spans="2:13">
      <c r="B112">
        <v>87</v>
      </c>
      <c r="C112" s="2">
        <f t="shared" ca="1" si="16"/>
        <v>1185389.5267681554</v>
      </c>
      <c r="D112" s="2">
        <f t="shared" ca="1" si="10"/>
        <v>237077.9053536311</v>
      </c>
      <c r="E112">
        <f t="shared" ca="1" si="17"/>
        <v>2.2000000000000002</v>
      </c>
      <c r="F112">
        <f t="shared" ca="1" si="11"/>
        <v>1.5</v>
      </c>
      <c r="G112" s="2">
        <f t="shared" ca="1" si="12"/>
        <v>260785.69588899423</v>
      </c>
      <c r="H112" s="2">
        <f t="shared" ca="1" si="13"/>
        <v>177808.42901522332</v>
      </c>
      <c r="I112" s="2">
        <f t="shared" ca="1" si="18"/>
        <v>1623983.6516723731</v>
      </c>
      <c r="J112">
        <f t="shared" ca="1" si="14"/>
        <v>1</v>
      </c>
      <c r="L112">
        <f t="shared" ca="1" si="15"/>
        <v>1</v>
      </c>
    </row>
    <row r="113" spans="2:13">
      <c r="B113">
        <v>88</v>
      </c>
      <c r="C113" s="2">
        <f t="shared" ca="1" si="16"/>
        <v>1623983.6516723731</v>
      </c>
      <c r="D113" s="2">
        <f t="shared" ca="1" si="10"/>
        <v>324796.73033447465</v>
      </c>
      <c r="E113">
        <f t="shared" ca="1" si="17"/>
        <v>2.2000000000000002</v>
      </c>
      <c r="F113">
        <f t="shared" ca="1" si="11"/>
        <v>3</v>
      </c>
      <c r="G113" s="2">
        <f t="shared" ca="1" si="12"/>
        <v>357276.40336792212</v>
      </c>
      <c r="H113" s="2">
        <f t="shared" ca="1" si="13"/>
        <v>487195.09550171194</v>
      </c>
      <c r="I113" s="2">
        <f t="shared" ca="1" si="18"/>
        <v>2468455.1505420073</v>
      </c>
      <c r="J113">
        <f t="shared" ca="1" si="14"/>
        <v>1</v>
      </c>
      <c r="L113">
        <f t="shared" ca="1" si="15"/>
        <v>1</v>
      </c>
    </row>
    <row r="114" spans="2:13">
      <c r="B114">
        <v>89</v>
      </c>
      <c r="C114" s="2">
        <f t="shared" ca="1" si="16"/>
        <v>2468455.1505420073</v>
      </c>
      <c r="D114" s="2">
        <f t="shared" ca="1" si="10"/>
        <v>493691.03010840149</v>
      </c>
      <c r="E114">
        <f t="shared" ca="1" si="17"/>
        <v>0</v>
      </c>
      <c r="F114">
        <f t="shared" ca="1" si="11"/>
        <v>0</v>
      </c>
      <c r="G114" s="2">
        <f t="shared" ca="1" si="12"/>
        <v>0</v>
      </c>
      <c r="H114" s="2">
        <f t="shared" ca="1" si="13"/>
        <v>0</v>
      </c>
      <c r="I114" s="2">
        <f t="shared" ca="1" si="18"/>
        <v>1974764.1204336057</v>
      </c>
      <c r="J114">
        <f t="shared" ca="1" si="14"/>
        <v>0</v>
      </c>
      <c r="L114">
        <f t="shared" ca="1" si="15"/>
        <v>0</v>
      </c>
    </row>
    <row r="115" spans="2:13">
      <c r="B115">
        <v>90</v>
      </c>
      <c r="C115" s="2">
        <f t="shared" ca="1" si="16"/>
        <v>1974764.1204336057</v>
      </c>
      <c r="D115" s="2">
        <f t="shared" ca="1" si="10"/>
        <v>394952.82408672117</v>
      </c>
      <c r="E115">
        <f t="shared" ca="1" si="17"/>
        <v>0</v>
      </c>
      <c r="F115">
        <f t="shared" ca="1" si="11"/>
        <v>0</v>
      </c>
      <c r="G115" s="2">
        <f t="shared" ca="1" si="12"/>
        <v>0</v>
      </c>
      <c r="H115" s="2">
        <f t="shared" ca="1" si="13"/>
        <v>0</v>
      </c>
      <c r="I115" s="2">
        <f t="shared" ca="1" si="18"/>
        <v>1579811.2963468847</v>
      </c>
      <c r="J115">
        <f t="shared" ca="1" si="14"/>
        <v>0</v>
      </c>
      <c r="L115">
        <f t="shared" ca="1" si="15"/>
        <v>0</v>
      </c>
    </row>
    <row r="116" spans="2:13">
      <c r="B116">
        <v>91</v>
      </c>
      <c r="C116" s="2">
        <f t="shared" ca="1" si="16"/>
        <v>1579811.2963468847</v>
      </c>
      <c r="D116" s="2">
        <f t="shared" ca="1" si="10"/>
        <v>315962.25926937698</v>
      </c>
      <c r="E116">
        <f ca="1">IF(C10="YES",0,CHOOSE(RANDBETWEEN(1,2),$C$5,$D$5))</f>
        <v>2.2000000000000002</v>
      </c>
      <c r="F116">
        <f t="shared" ca="1" si="11"/>
        <v>5</v>
      </c>
      <c r="G116" s="2">
        <f t="shared" ca="1" si="12"/>
        <v>347558.48519631469</v>
      </c>
      <c r="H116" s="2">
        <f t="shared" ca="1" si="13"/>
        <v>789905.64817344246</v>
      </c>
      <c r="I116" s="2">
        <f t="shared" ca="1" si="18"/>
        <v>2717275.429716642</v>
      </c>
      <c r="J116">
        <f t="shared" ca="1" si="14"/>
        <v>1</v>
      </c>
      <c r="L116">
        <f t="shared" ca="1" si="15"/>
        <v>1</v>
      </c>
    </row>
    <row r="117" spans="2:13">
      <c r="B117">
        <v>92</v>
      </c>
      <c r="C117" s="2">
        <f t="shared" ca="1" si="16"/>
        <v>2717275.429716642</v>
      </c>
      <c r="D117" s="2">
        <f t="shared" ca="1" si="10"/>
        <v>543455.08594332845</v>
      </c>
      <c r="E117">
        <f t="shared" ca="1" si="17"/>
        <v>2.2000000000000002</v>
      </c>
      <c r="F117">
        <f t="shared" ca="1" si="11"/>
        <v>1.5</v>
      </c>
      <c r="G117" s="2">
        <f t="shared" ca="1" si="12"/>
        <v>597800.59453766129</v>
      </c>
      <c r="H117" s="2">
        <f t="shared" ca="1" si="13"/>
        <v>407591.31445749634</v>
      </c>
      <c r="I117" s="2">
        <f t="shared" ca="1" si="18"/>
        <v>3722667.3387117996</v>
      </c>
      <c r="J117">
        <f t="shared" ca="1" si="14"/>
        <v>1</v>
      </c>
      <c r="L117">
        <f t="shared" ca="1" si="15"/>
        <v>1</v>
      </c>
    </row>
    <row r="118" spans="2:13">
      <c r="B118">
        <v>93</v>
      </c>
      <c r="C118" s="2">
        <f t="shared" ca="1" si="16"/>
        <v>3722667.3387117996</v>
      </c>
      <c r="D118" s="2">
        <f t="shared" ca="1" si="10"/>
        <v>744533.46774235996</v>
      </c>
      <c r="E118">
        <f t="shared" ca="1" si="17"/>
        <v>0</v>
      </c>
      <c r="F118">
        <f t="shared" ca="1" si="11"/>
        <v>0</v>
      </c>
      <c r="G118" s="2">
        <f t="shared" ca="1" si="12"/>
        <v>0</v>
      </c>
      <c r="H118" s="2">
        <f t="shared" ca="1" si="13"/>
        <v>0</v>
      </c>
      <c r="I118" s="2">
        <f t="shared" ca="1" si="18"/>
        <v>2978133.8709694399</v>
      </c>
      <c r="J118">
        <f t="shared" ca="1" si="14"/>
        <v>0</v>
      </c>
      <c r="L118">
        <f t="shared" ca="1" si="15"/>
        <v>0</v>
      </c>
    </row>
    <row r="119" spans="2:13">
      <c r="B119">
        <v>94</v>
      </c>
      <c r="C119" s="2">
        <f t="shared" ca="1" si="16"/>
        <v>2978133.8709694399</v>
      </c>
      <c r="D119" s="2">
        <f t="shared" ca="1" si="10"/>
        <v>595626.77419388795</v>
      </c>
      <c r="E119">
        <f t="shared" ca="1" si="17"/>
        <v>0</v>
      </c>
      <c r="F119">
        <f t="shared" ca="1" si="11"/>
        <v>0</v>
      </c>
      <c r="G119" s="2">
        <f t="shared" ca="1" si="12"/>
        <v>0</v>
      </c>
      <c r="H119" s="2">
        <f t="shared" ca="1" si="13"/>
        <v>0</v>
      </c>
      <c r="I119" s="2">
        <f t="shared" ca="1" si="18"/>
        <v>2382507.0967755518</v>
      </c>
      <c r="J119">
        <f t="shared" ca="1" si="14"/>
        <v>0</v>
      </c>
      <c r="L119">
        <f t="shared" ca="1" si="15"/>
        <v>0</v>
      </c>
    </row>
    <row r="120" spans="2:13">
      <c r="B120">
        <v>95</v>
      </c>
      <c r="C120" s="2">
        <f t="shared" ca="1" si="16"/>
        <v>2382507.0967755518</v>
      </c>
      <c r="D120" s="2">
        <f t="shared" ca="1" si="10"/>
        <v>476501.41935511038</v>
      </c>
      <c r="E120">
        <f t="shared" ca="1" si="17"/>
        <v>2.2000000000000002</v>
      </c>
      <c r="F120">
        <f t="shared" ca="1" si="11"/>
        <v>3</v>
      </c>
      <c r="G120" s="2">
        <f t="shared" ca="1" si="12"/>
        <v>524151.56129062147</v>
      </c>
      <c r="H120" s="2">
        <f t="shared" ca="1" si="13"/>
        <v>714752.12903266563</v>
      </c>
      <c r="I120" s="2">
        <f t="shared" ca="1" si="18"/>
        <v>3621410.7870988389</v>
      </c>
      <c r="J120">
        <f t="shared" ca="1" si="14"/>
        <v>1</v>
      </c>
      <c r="L120">
        <f t="shared" ca="1" si="15"/>
        <v>1</v>
      </c>
    </row>
    <row r="121" spans="2:13">
      <c r="B121">
        <v>96</v>
      </c>
      <c r="C121" s="2">
        <f t="shared" ca="1" si="16"/>
        <v>3621410.7870988389</v>
      </c>
      <c r="D121" s="2">
        <f t="shared" ca="1" si="10"/>
        <v>724282.15741976781</v>
      </c>
      <c r="E121">
        <f ca="1">IF(C10="YES",0,CHOOSE(RANDBETWEEN(1,2),$C$5,$D$5))</f>
        <v>2.2000000000000002</v>
      </c>
      <c r="F121">
        <f t="shared" ca="1" si="11"/>
        <v>4</v>
      </c>
      <c r="G121" s="2">
        <f t="shared" ca="1" si="12"/>
        <v>796710.37316174468</v>
      </c>
      <c r="H121" s="2">
        <f t="shared" ca="1" si="13"/>
        <v>1448564.3148395356</v>
      </c>
      <c r="I121" s="2">
        <f t="shared" ca="1" si="18"/>
        <v>5866685.4751001187</v>
      </c>
      <c r="J121">
        <f t="shared" ca="1" si="14"/>
        <v>1</v>
      </c>
      <c r="L121">
        <f t="shared" ca="1" si="15"/>
        <v>1</v>
      </c>
    </row>
    <row r="122" spans="2:13">
      <c r="B122">
        <v>97</v>
      </c>
      <c r="C122" s="2">
        <f t="shared" ca="1" si="16"/>
        <v>5866685.4751001187</v>
      </c>
      <c r="D122" s="2">
        <f t="shared" ref="D122:D125" ca="1" si="19">$C$3*C122</f>
        <v>1173337.0950200239</v>
      </c>
      <c r="E122">
        <f t="shared" ca="1" si="17"/>
        <v>0</v>
      </c>
      <c r="F122">
        <f t="shared" ca="1" si="11"/>
        <v>0</v>
      </c>
      <c r="G122" s="2">
        <f t="shared" ca="1" si="12"/>
        <v>0</v>
      </c>
      <c r="H122" s="2">
        <f t="shared" ca="1" si="13"/>
        <v>0</v>
      </c>
      <c r="I122" s="2">
        <f t="shared" ca="1" si="18"/>
        <v>4693348.3800800946</v>
      </c>
      <c r="J122">
        <f t="shared" ca="1" si="14"/>
        <v>0</v>
      </c>
      <c r="L122">
        <f t="shared" ca="1" si="15"/>
        <v>0</v>
      </c>
    </row>
    <row r="123" spans="2:13">
      <c r="B123">
        <v>98</v>
      </c>
      <c r="C123" s="2">
        <f t="shared" ca="1" si="16"/>
        <v>4693348.3800800946</v>
      </c>
      <c r="D123" s="2">
        <f t="shared" ca="1" si="19"/>
        <v>938669.67601601896</v>
      </c>
      <c r="E123">
        <f t="shared" ca="1" si="17"/>
        <v>2.2000000000000002</v>
      </c>
      <c r="F123">
        <f t="shared" ca="1" si="11"/>
        <v>1.5</v>
      </c>
      <c r="G123" s="2">
        <f t="shared" ca="1" si="12"/>
        <v>1032536.6436176209</v>
      </c>
      <c r="H123" s="2">
        <f t="shared" ca="1" si="13"/>
        <v>704002.25701201428</v>
      </c>
      <c r="I123" s="2">
        <f t="shared" ca="1" si="18"/>
        <v>6429887.2807097295</v>
      </c>
      <c r="J123">
        <f t="shared" ca="1" si="14"/>
        <v>1</v>
      </c>
      <c r="L123">
        <f t="shared" ca="1" si="15"/>
        <v>1</v>
      </c>
    </row>
    <row r="124" spans="2:13">
      <c r="B124">
        <v>99</v>
      </c>
      <c r="C124" s="2">
        <f t="shared" ca="1" si="16"/>
        <v>6429887.2807097295</v>
      </c>
      <c r="D124" s="2">
        <f t="shared" ca="1" si="19"/>
        <v>1285977.4561419459</v>
      </c>
      <c r="E124">
        <f t="shared" ca="1" si="17"/>
        <v>2.2000000000000002</v>
      </c>
      <c r="F124">
        <f t="shared" ca="1" si="11"/>
        <v>0</v>
      </c>
      <c r="G124" s="2">
        <f t="shared" ca="1" si="12"/>
        <v>1414575.2017561407</v>
      </c>
      <c r="H124" s="2">
        <f t="shared" ca="1" si="13"/>
        <v>0</v>
      </c>
      <c r="I124" s="2">
        <f t="shared" ca="1" si="18"/>
        <v>7844462.4824658707</v>
      </c>
      <c r="J124">
        <f t="shared" ca="1" si="14"/>
        <v>1</v>
      </c>
      <c r="L124">
        <f t="shared" ca="1" si="15"/>
        <v>0</v>
      </c>
    </row>
    <row r="125" spans="2:13">
      <c r="B125">
        <v>100</v>
      </c>
      <c r="C125" s="2">
        <f t="shared" ca="1" si="16"/>
        <v>7844462.4824658707</v>
      </c>
      <c r="D125" s="2">
        <f t="shared" ca="1" si="19"/>
        <v>1568892.4964931742</v>
      </c>
      <c r="E125">
        <f t="shared" ca="1" si="17"/>
        <v>2.2000000000000002</v>
      </c>
      <c r="F125">
        <f t="shared" ca="1" si="11"/>
        <v>5</v>
      </c>
      <c r="G125" s="2">
        <f t="shared" ca="1" si="12"/>
        <v>1725781.7461424917</v>
      </c>
      <c r="H125" s="2">
        <f t="shared" ca="1" si="13"/>
        <v>3922231.2412329353</v>
      </c>
      <c r="I125" s="2">
        <f t="shared" ca="1" si="18"/>
        <v>13492475.469841298</v>
      </c>
      <c r="J125">
        <f t="shared" ca="1" si="14"/>
        <v>1</v>
      </c>
      <c r="K125" s="1">
        <f ca="1">SUM(J26:J125)/100</f>
        <v>0.54</v>
      </c>
      <c r="L125">
        <f t="shared" ca="1" si="15"/>
        <v>1</v>
      </c>
      <c r="M125" s="1">
        <f ca="1">SUM(L26:L125)/100</f>
        <v>0.37</v>
      </c>
    </row>
    <row r="127" spans="2:13">
      <c r="E127" s="1"/>
      <c r="F127" s="1"/>
      <c r="J127" s="1"/>
      <c r="L127" s="1"/>
    </row>
  </sheetData>
  <mergeCells count="2">
    <mergeCell ref="B1:E1"/>
    <mergeCell ref="B15:D15"/>
  </mergeCells>
  <dataValidations count="1">
    <dataValidation type="list" showInputMessage="1" showErrorMessage="1" sqref="C10:C11">
      <formula1>"YES,NO"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70" zoomScaleNormal="70" workbookViewId="0">
      <selection activeCell="O24" sqref="O24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TP1 TP2</vt:lpstr>
      <vt:lpstr>TP1 TP2 EQUITY CURVE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2018-04-25T14:11:53Z</dcterms:created>
  <dcterms:modified xsi:type="dcterms:W3CDTF">2018-04-27T19:52:16Z</dcterms:modified>
</cp:coreProperties>
</file>