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855" windowHeight="8160" activeTab="1"/>
  </bookViews>
  <sheets>
    <sheet name="TP1" sheetId="1" r:id="rId1"/>
    <sheet name="TP1 EQUITY CURVE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19" i="1"/>
  <c r="E114"/>
  <c r="E109"/>
  <c r="E104"/>
  <c r="E99"/>
  <c r="E94"/>
  <c r="E89"/>
  <c r="E84"/>
  <c r="E79"/>
  <c r="E74"/>
  <c r="E69"/>
  <c r="E64"/>
  <c r="E59"/>
  <c r="E54"/>
  <c r="E49"/>
  <c r="E44"/>
  <c r="H44" s="1"/>
  <c r="E39"/>
  <c r="E34"/>
  <c r="H34" s="1"/>
  <c r="E29"/>
  <c r="E24"/>
  <c r="E25"/>
  <c r="H25" s="1"/>
  <c r="E26"/>
  <c r="E27"/>
  <c r="H27" s="1"/>
  <c r="E28"/>
  <c r="H28" s="1"/>
  <c r="E30"/>
  <c r="H30" s="1"/>
  <c r="E31"/>
  <c r="H31" s="1"/>
  <c r="E32"/>
  <c r="E33"/>
  <c r="H33" s="1"/>
  <c r="E35"/>
  <c r="E36"/>
  <c r="E37"/>
  <c r="E38"/>
  <c r="E40"/>
  <c r="E41"/>
  <c r="H41" s="1"/>
  <c r="E42"/>
  <c r="H42" s="1"/>
  <c r="E43"/>
  <c r="H43" s="1"/>
  <c r="E45"/>
  <c r="E46"/>
  <c r="E47"/>
  <c r="E48"/>
  <c r="E50"/>
  <c r="E51"/>
  <c r="E52"/>
  <c r="E53"/>
  <c r="E55"/>
  <c r="E56"/>
  <c r="E57"/>
  <c r="E58"/>
  <c r="E60"/>
  <c r="E61"/>
  <c r="E62"/>
  <c r="E63"/>
  <c r="E65"/>
  <c r="E66"/>
  <c r="E67"/>
  <c r="E68"/>
  <c r="E70"/>
  <c r="E71"/>
  <c r="E72"/>
  <c r="E73"/>
  <c r="E75"/>
  <c r="E76"/>
  <c r="E77"/>
  <c r="E78"/>
  <c r="E80"/>
  <c r="E81"/>
  <c r="E82"/>
  <c r="E83"/>
  <c r="E85"/>
  <c r="E86"/>
  <c r="E87"/>
  <c r="E88"/>
  <c r="E90"/>
  <c r="E91"/>
  <c r="E92"/>
  <c r="E93"/>
  <c r="E95"/>
  <c r="E96"/>
  <c r="E97"/>
  <c r="E98"/>
  <c r="E100"/>
  <c r="E101"/>
  <c r="E102"/>
  <c r="E103"/>
  <c r="E105"/>
  <c r="E106"/>
  <c r="E107"/>
  <c r="E108"/>
  <c r="E110"/>
  <c r="E111"/>
  <c r="E112"/>
  <c r="E113"/>
  <c r="E115"/>
  <c r="E116"/>
  <c r="E117"/>
  <c r="E118"/>
  <c r="E120"/>
  <c r="E121"/>
  <c r="E122"/>
  <c r="E123"/>
  <c r="H29"/>
  <c r="H24"/>
  <c r="H32"/>
  <c r="H26"/>
  <c r="C24"/>
  <c r="D24" s="1"/>
  <c r="E20"/>
  <c r="E19"/>
  <c r="E18"/>
  <c r="E17"/>
  <c r="E16"/>
  <c r="E15"/>
  <c r="F24" l="1"/>
  <c r="G24" s="1"/>
  <c r="C25" l="1"/>
  <c r="D25" l="1"/>
  <c r="F25" s="1"/>
  <c r="G25" s="1"/>
  <c r="C26" s="1"/>
  <c r="H45"/>
  <c r="D26" l="1"/>
  <c r="F26" s="1"/>
  <c r="G26" s="1"/>
  <c r="C27" s="1"/>
  <c r="H46"/>
  <c r="D27" l="1"/>
  <c r="F27" s="1"/>
  <c r="G27" s="1"/>
  <c r="C28" s="1"/>
  <c r="H47"/>
  <c r="D28" l="1"/>
  <c r="F28" s="1"/>
  <c r="G28" s="1"/>
  <c r="C29" s="1"/>
  <c r="H48"/>
  <c r="D29" l="1"/>
  <c r="F29" s="1"/>
  <c r="G29" s="1"/>
  <c r="C30" s="1"/>
  <c r="H49"/>
  <c r="D30" l="1"/>
  <c r="F30" s="1"/>
  <c r="G30" s="1"/>
  <c r="C31" s="1"/>
  <c r="H50"/>
  <c r="D31" l="1"/>
  <c r="F31" s="1"/>
  <c r="G31" s="1"/>
  <c r="C32" s="1"/>
  <c r="H51"/>
  <c r="D32" l="1"/>
  <c r="F32" s="1"/>
  <c r="G32" s="1"/>
  <c r="C33" s="1"/>
  <c r="H52"/>
  <c r="D33" l="1"/>
  <c r="F33" s="1"/>
  <c r="G33" s="1"/>
  <c r="C34" s="1"/>
  <c r="H53"/>
  <c r="D34" l="1"/>
  <c r="F34" s="1"/>
  <c r="G34" s="1"/>
  <c r="C35" s="1"/>
  <c r="H54"/>
  <c r="D35" l="1"/>
  <c r="H55"/>
  <c r="H109" l="1"/>
  <c r="H84"/>
  <c r="H92"/>
  <c r="H82"/>
  <c r="H70"/>
  <c r="H60"/>
  <c r="H38"/>
  <c r="H99"/>
  <c r="H89"/>
  <c r="H79"/>
  <c r="H64"/>
  <c r="H122"/>
  <c r="H119"/>
  <c r="H115"/>
  <c r="H107"/>
  <c r="H103"/>
  <c r="H97"/>
  <c r="H93"/>
  <c r="H91"/>
  <c r="H88"/>
  <c r="H86"/>
  <c r="H83"/>
  <c r="H81"/>
  <c r="H78"/>
  <c r="H76"/>
  <c r="H72"/>
  <c r="H68"/>
  <c r="H62"/>
  <c r="H58"/>
  <c r="H40"/>
  <c r="H37"/>
  <c r="H57"/>
  <c r="H100"/>
  <c r="H67"/>
  <c r="H94"/>
  <c r="H74"/>
  <c r="H59"/>
  <c r="H39"/>
  <c r="H123"/>
  <c r="H121"/>
  <c r="H117"/>
  <c r="H111"/>
  <c r="H105"/>
  <c r="H101"/>
  <c r="H95"/>
  <c r="H90"/>
  <c r="H87"/>
  <c r="H85"/>
  <c r="H80"/>
  <c r="H77"/>
  <c r="H75"/>
  <c r="H66"/>
  <c r="H56"/>
  <c r="H36"/>
  <c r="H113"/>
  <c r="H35"/>
  <c r="H98"/>
  <c r="H102"/>
  <c r="H106"/>
  <c r="H110"/>
  <c r="H114"/>
  <c r="H118"/>
  <c r="H65"/>
  <c r="H69"/>
  <c r="H73"/>
  <c r="H63"/>
  <c r="H96"/>
  <c r="H104"/>
  <c r="H108"/>
  <c r="H112"/>
  <c r="H116"/>
  <c r="H120"/>
  <c r="H71"/>
  <c r="H61"/>
  <c r="F35"/>
  <c r="G35" s="1"/>
  <c r="C36" s="1"/>
  <c r="D36" s="1"/>
  <c r="F36" s="1"/>
  <c r="G36" s="1"/>
  <c r="C37" s="1"/>
  <c r="D37" s="1"/>
  <c r="F37" s="1"/>
  <c r="G37" s="1"/>
  <c r="C38" s="1"/>
  <c r="D38" s="1"/>
  <c r="F38" s="1"/>
  <c r="G38" s="1"/>
  <c r="C39" s="1"/>
  <c r="D39" s="1"/>
  <c r="F39" s="1"/>
  <c r="G39" s="1"/>
  <c r="C40" s="1"/>
  <c r="D40" s="1"/>
  <c r="F40" s="1"/>
  <c r="G40" s="1"/>
  <c r="C41" s="1"/>
  <c r="D41" s="1"/>
  <c r="F41" s="1"/>
  <c r="G41" s="1"/>
  <c r="C42" s="1"/>
  <c r="D42" s="1"/>
  <c r="F42" s="1"/>
  <c r="G42" s="1"/>
  <c r="C43" s="1"/>
  <c r="D43" s="1"/>
  <c r="F43" s="1"/>
  <c r="G43" s="1"/>
  <c r="I43" l="1"/>
  <c r="F15" s="1"/>
  <c r="D15"/>
  <c r="C15"/>
  <c r="C44"/>
  <c r="D44" s="1"/>
  <c r="F44" s="1"/>
  <c r="G44" s="1"/>
  <c r="C45" s="1"/>
  <c r="D45" s="1"/>
  <c r="F45" s="1"/>
  <c r="G45" s="1"/>
  <c r="C46" s="1"/>
  <c r="D46" s="1"/>
  <c r="F46" s="1"/>
  <c r="G46" s="1"/>
  <c r="C47" s="1"/>
  <c r="D47" s="1"/>
  <c r="F47" s="1"/>
  <c r="G47" s="1"/>
  <c r="C48" s="1"/>
  <c r="D48" s="1"/>
  <c r="F48" s="1"/>
  <c r="G48" s="1"/>
  <c r="C49" s="1"/>
  <c r="D49" s="1"/>
  <c r="F49" s="1"/>
  <c r="G49" s="1"/>
  <c r="C50" s="1"/>
  <c r="D50" s="1"/>
  <c r="F50" s="1"/>
  <c r="G50" s="1"/>
  <c r="C51" s="1"/>
  <c r="D51" s="1"/>
  <c r="F51" s="1"/>
  <c r="G51" s="1"/>
  <c r="C52" s="1"/>
  <c r="D52" s="1"/>
  <c r="F52" s="1"/>
  <c r="G52" s="1"/>
  <c r="C53" s="1"/>
  <c r="D53" s="1"/>
  <c r="F53" s="1"/>
  <c r="G53" s="1"/>
  <c r="C54" s="1"/>
  <c r="D54" s="1"/>
  <c r="F54" s="1"/>
  <c r="G54" s="1"/>
  <c r="C55" s="1"/>
  <c r="D55" s="1"/>
  <c r="F55" s="1"/>
  <c r="G55" s="1"/>
  <c r="C56" s="1"/>
  <c r="D56" s="1"/>
  <c r="F56" s="1"/>
  <c r="G56" s="1"/>
  <c r="C57" s="1"/>
  <c r="D57" s="1"/>
  <c r="F57" s="1"/>
  <c r="G57" s="1"/>
  <c r="C58" s="1"/>
  <c r="D58" s="1"/>
  <c r="F58" s="1"/>
  <c r="G58" s="1"/>
  <c r="C59" s="1"/>
  <c r="D59" s="1"/>
  <c r="F59" s="1"/>
  <c r="G59" s="1"/>
  <c r="C60" s="1"/>
  <c r="D60" s="1"/>
  <c r="F60" s="1"/>
  <c r="G60" s="1"/>
  <c r="C61" s="1"/>
  <c r="D61" s="1"/>
  <c r="F61" s="1"/>
  <c r="G61" s="1"/>
  <c r="C62" s="1"/>
  <c r="D62" s="1"/>
  <c r="F62" s="1"/>
  <c r="G62" s="1"/>
  <c r="C63" s="1"/>
  <c r="D63" s="1"/>
  <c r="F63" s="1"/>
  <c r="G63" s="1"/>
  <c r="I63"/>
  <c r="F16" s="1"/>
  <c r="I123"/>
  <c r="F20" s="1"/>
  <c r="I103"/>
  <c r="F19" s="1"/>
  <c r="I73"/>
  <c r="F17" s="1"/>
  <c r="I83"/>
  <c r="F18" s="1"/>
  <c r="D16" l="1"/>
  <c r="C16"/>
  <c r="C64"/>
  <c r="D64" s="1"/>
  <c r="F64" s="1"/>
  <c r="G64" s="1"/>
  <c r="C65" s="1"/>
  <c r="D65" s="1"/>
  <c r="F65" s="1"/>
  <c r="G65" s="1"/>
  <c r="C66" s="1"/>
  <c r="D66" s="1"/>
  <c r="F66" s="1"/>
  <c r="G66" s="1"/>
  <c r="C67" s="1"/>
  <c r="D67" s="1"/>
  <c r="F67" s="1"/>
  <c r="G67" s="1"/>
  <c r="C68" s="1"/>
  <c r="D68" s="1"/>
  <c r="F68" s="1"/>
  <c r="G68" s="1"/>
  <c r="C69" s="1"/>
  <c r="D69" s="1"/>
  <c r="F69" s="1"/>
  <c r="G69" s="1"/>
  <c r="C70" s="1"/>
  <c r="D70" s="1"/>
  <c r="F70" s="1"/>
  <c r="G70" s="1"/>
  <c r="C71" s="1"/>
  <c r="D71" s="1"/>
  <c r="F71" s="1"/>
  <c r="G71" s="1"/>
  <c r="C72" s="1"/>
  <c r="D72" s="1"/>
  <c r="F72" s="1"/>
  <c r="G72" s="1"/>
  <c r="C73" s="1"/>
  <c r="D73" s="1"/>
  <c r="F73" s="1"/>
  <c r="G73" s="1"/>
  <c r="D17" l="1"/>
  <c r="C17"/>
  <c r="C74"/>
  <c r="D74" s="1"/>
  <c r="F74" s="1"/>
  <c r="G74" s="1"/>
  <c r="C75" s="1"/>
  <c r="D75" s="1"/>
  <c r="F75" s="1"/>
  <c r="G75" s="1"/>
  <c r="C76" s="1"/>
  <c r="D76" s="1"/>
  <c r="F76" s="1"/>
  <c r="G76" s="1"/>
  <c r="C77" s="1"/>
  <c r="D77" s="1"/>
  <c r="F77" s="1"/>
  <c r="G77" s="1"/>
  <c r="C78" s="1"/>
  <c r="D78" s="1"/>
  <c r="F78" s="1"/>
  <c r="G78" s="1"/>
  <c r="C79" s="1"/>
  <c r="D79" s="1"/>
  <c r="F79" s="1"/>
  <c r="G79" s="1"/>
  <c r="C80" s="1"/>
  <c r="D80" s="1"/>
  <c r="F80" s="1"/>
  <c r="G80" s="1"/>
  <c r="C81" s="1"/>
  <c r="D81" s="1"/>
  <c r="F81" s="1"/>
  <c r="G81" s="1"/>
  <c r="C82" s="1"/>
  <c r="D82" s="1"/>
  <c r="F82" s="1"/>
  <c r="G82" s="1"/>
  <c r="C83" s="1"/>
  <c r="D83" s="1"/>
  <c r="F83" s="1"/>
  <c r="G83" s="1"/>
  <c r="C18" l="1"/>
  <c r="D18"/>
  <c r="C84"/>
  <c r="D84" s="1"/>
  <c r="F84" s="1"/>
  <c r="G84" s="1"/>
  <c r="C85" s="1"/>
  <c r="D85" s="1"/>
  <c r="F85" s="1"/>
  <c r="G85" s="1"/>
  <c r="C86" s="1"/>
  <c r="D86" s="1"/>
  <c r="F86" s="1"/>
  <c r="G86" s="1"/>
  <c r="C87" s="1"/>
  <c r="D87" s="1"/>
  <c r="F87" s="1"/>
  <c r="G87" s="1"/>
  <c r="C88" s="1"/>
  <c r="D88" s="1"/>
  <c r="F88" s="1"/>
  <c r="G88" s="1"/>
  <c r="C89" s="1"/>
  <c r="D89" s="1"/>
  <c r="F89" s="1"/>
  <c r="G89" s="1"/>
  <c r="C90" s="1"/>
  <c r="D90" s="1"/>
  <c r="F90" s="1"/>
  <c r="G90" s="1"/>
  <c r="C91" s="1"/>
  <c r="D91" s="1"/>
  <c r="F91" s="1"/>
  <c r="G91" s="1"/>
  <c r="C92" s="1"/>
  <c r="D92" s="1"/>
  <c r="F92" s="1"/>
  <c r="G92" s="1"/>
  <c r="C93" s="1"/>
  <c r="D93" s="1"/>
  <c r="F93" s="1"/>
  <c r="G93" s="1"/>
  <c r="C94" s="1"/>
  <c r="D94" s="1"/>
  <c r="F94" s="1"/>
  <c r="G94" s="1"/>
  <c r="C95" s="1"/>
  <c r="D95" s="1"/>
  <c r="F95" s="1"/>
  <c r="G95" s="1"/>
  <c r="C96" s="1"/>
  <c r="D96" s="1"/>
  <c r="F96" s="1"/>
  <c r="G96" s="1"/>
  <c r="C97" s="1"/>
  <c r="D97" s="1"/>
  <c r="F97" s="1"/>
  <c r="G97" s="1"/>
  <c r="C98" s="1"/>
  <c r="D98" s="1"/>
  <c r="F98" s="1"/>
  <c r="G98" s="1"/>
  <c r="C99" s="1"/>
  <c r="D99" s="1"/>
  <c r="F99" s="1"/>
  <c r="G99" s="1"/>
  <c r="D19" l="1"/>
  <c r="C19"/>
  <c r="C100"/>
  <c r="D100" s="1"/>
  <c r="F100" s="1"/>
  <c r="G100" s="1"/>
  <c r="C101" s="1"/>
  <c r="D101" s="1"/>
  <c r="F101" s="1"/>
  <c r="G101" s="1"/>
  <c r="C102" s="1"/>
  <c r="D102" s="1"/>
  <c r="F102" s="1"/>
  <c r="G102" s="1"/>
  <c r="C103" s="1"/>
  <c r="D103" s="1"/>
  <c r="F103" s="1"/>
  <c r="G103" s="1"/>
  <c r="C104" s="1"/>
  <c r="D104" s="1"/>
  <c r="F104" s="1"/>
  <c r="G104" s="1"/>
  <c r="C105" s="1"/>
  <c r="D105" s="1"/>
  <c r="F105" s="1"/>
  <c r="G105" s="1"/>
  <c r="C106" s="1"/>
  <c r="D106" s="1"/>
  <c r="F106" s="1"/>
  <c r="G106" s="1"/>
  <c r="C107" s="1"/>
  <c r="D107" s="1"/>
  <c r="F107" s="1"/>
  <c r="G107" s="1"/>
  <c r="C108" s="1"/>
  <c r="D108" s="1"/>
  <c r="F108" s="1"/>
  <c r="G108" s="1"/>
  <c r="C109" s="1"/>
  <c r="D109" s="1"/>
  <c r="F109" s="1"/>
  <c r="G109" s="1"/>
  <c r="C110" s="1"/>
  <c r="D110" s="1"/>
  <c r="F110" s="1"/>
  <c r="G110" s="1"/>
  <c r="C111" s="1"/>
  <c r="D111" s="1"/>
  <c r="F111" s="1"/>
  <c r="G111" s="1"/>
  <c r="C112" s="1"/>
  <c r="D112" s="1"/>
  <c r="F112" s="1"/>
  <c r="G112" s="1"/>
  <c r="C113" s="1"/>
  <c r="D113" s="1"/>
  <c r="F113" s="1"/>
  <c r="G113" s="1"/>
  <c r="C114" s="1"/>
  <c r="D114" s="1"/>
  <c r="F114" s="1"/>
  <c r="G114" s="1"/>
  <c r="C115" s="1"/>
  <c r="D115" s="1"/>
  <c r="F115" s="1"/>
  <c r="G115" s="1"/>
  <c r="C116" s="1"/>
  <c r="D116" s="1"/>
  <c r="F116" s="1"/>
  <c r="G116" s="1"/>
  <c r="C117" s="1"/>
  <c r="D117" s="1"/>
  <c r="F117" s="1"/>
  <c r="G117" s="1"/>
  <c r="C118" s="1"/>
  <c r="D118" s="1"/>
  <c r="F118" s="1"/>
  <c r="G118" s="1"/>
  <c r="C119" s="1"/>
  <c r="D119" s="1"/>
  <c r="F119" s="1"/>
  <c r="G119" s="1"/>
  <c r="C120" s="1"/>
  <c r="D120" s="1"/>
  <c r="F120" s="1"/>
  <c r="G120" s="1"/>
  <c r="C121" s="1"/>
  <c r="D121" s="1"/>
  <c r="F121" s="1"/>
  <c r="G121" s="1"/>
  <c r="C122" s="1"/>
  <c r="D122" s="1"/>
  <c r="F122" s="1"/>
  <c r="G122" s="1"/>
  <c r="C123" s="1"/>
  <c r="D123" s="1"/>
  <c r="F123" s="1"/>
  <c r="G123" s="1"/>
  <c r="C20" l="1"/>
  <c r="D20"/>
</calcChain>
</file>

<file path=xl/sharedStrings.xml><?xml version="1.0" encoding="utf-8"?>
<sst xmlns="http://schemas.openxmlformats.org/spreadsheetml/2006/main" count="32" uniqueCount="30">
  <si>
    <t>CURR. BAL. AMT.</t>
  </si>
  <si>
    <t>RRR1 AMT.</t>
  </si>
  <si>
    <t>RRR TP1</t>
  </si>
  <si>
    <t>ACT. RISK. AMT.</t>
  </si>
  <si>
    <t>BAL. AMT.</t>
  </si>
  <si>
    <t>TRADE NO.</t>
  </si>
  <si>
    <t>DURATION(WEEKS)</t>
  </si>
  <si>
    <t>% GAIN / LOSS</t>
  </si>
  <si>
    <t>TRADES MILESTONE</t>
  </si>
  <si>
    <t>PER WEEK</t>
  </si>
  <si>
    <t>DEPOSIT CAPITAL</t>
  </si>
  <si>
    <t>RISK % PER TRADE</t>
  </si>
  <si>
    <t>RISK MANAGEMENT CALCULATOR</t>
  </si>
  <si>
    <t>TRADE RATE(ESTIMATED)</t>
  </si>
  <si>
    <t>TP1 WIN RATE</t>
  </si>
  <si>
    <t>20 TRADES %Gain/Loss of Dep. CAP.</t>
  </si>
  <si>
    <t>40 TRADES %Gain/Loss of Dep. CAP.</t>
  </si>
  <si>
    <t>50 TRADES %Gain/Loss of Dep. CAP.</t>
  </si>
  <si>
    <t>60 TRADES %Gain/Loss of Dep. CAP.</t>
  </si>
  <si>
    <t>80 TRADES %Gain/Loss of Dep. CAP.</t>
  </si>
  <si>
    <t>100 TRADES %Gain/Loss of Dep. CAP.</t>
  </si>
  <si>
    <t>TP1 WIN COUNT</t>
  </si>
  <si>
    <t>MODIFICATION</t>
  </si>
  <si>
    <t>RRR TP1 Modified; Enable?</t>
  </si>
  <si>
    <t>NO</t>
  </si>
  <si>
    <t xml:space="preserve">For every 10 trades the x1 and x6 is  set to zero(Loss) to greatly lower win rate and insert minimum of 2 loses per 10 trades. </t>
  </si>
  <si>
    <t>NOTE; Enabling it YES implicitly set/overrides  'Maximum Allowable Straight Wins' to maximum of 4 straight win trades</t>
  </si>
  <si>
    <t>Maximum Allowable Straight Wins</t>
  </si>
  <si>
    <t>&lt;----NOT IMPLEMENTED YET, ANY ONE???</t>
  </si>
  <si>
    <t>RRR1- 0R to xR; Trail Stop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</si>
</sst>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10" fontId="0" fillId="0" borderId="0" xfId="0" applyNumberFormat="1" applyFont="1"/>
    <xf numFmtId="10" fontId="1" fillId="0" borderId="0" xfId="0" applyNumberFormat="1" applyFont="1"/>
    <xf numFmtId="0" fontId="2" fillId="0" borderId="0" xfId="0" applyFont="1"/>
    <xf numFmtId="10" fontId="3" fillId="0" borderId="0" xfId="0" applyNumberFormat="1" applyFont="1"/>
    <xf numFmtId="0" fontId="3" fillId="0" borderId="0" xfId="0" applyFont="1"/>
    <xf numFmtId="0" fontId="4" fillId="0" borderId="0" xfId="0" applyFont="1"/>
    <xf numFmtId="10" fontId="4" fillId="0" borderId="0" xfId="0" applyNumberFormat="1" applyFont="1"/>
    <xf numFmtId="0" fontId="5" fillId="0" borderId="0" xfId="0" applyFont="1"/>
    <xf numFmtId="10" fontId="5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'TP1'!$C$25:$C$124</c:f>
              <c:numCache>
                <c:formatCode>"$"#,##0.00</c:formatCode>
                <c:ptCount val="100"/>
                <c:pt idx="0">
                  <c:v>1600</c:v>
                </c:pt>
                <c:pt idx="1">
                  <c:v>3520</c:v>
                </c:pt>
                <c:pt idx="2">
                  <c:v>2816</c:v>
                </c:pt>
                <c:pt idx="3">
                  <c:v>2252.8000000000002</c:v>
                </c:pt>
                <c:pt idx="4">
                  <c:v>1802.2400000000002</c:v>
                </c:pt>
                <c:pt idx="5">
                  <c:v>3964.9280000000008</c:v>
                </c:pt>
                <c:pt idx="6">
                  <c:v>3171.9424000000008</c:v>
                </c:pt>
                <c:pt idx="7">
                  <c:v>2537.5539200000007</c:v>
                </c:pt>
                <c:pt idx="8">
                  <c:v>5582.6186240000025</c:v>
                </c:pt>
                <c:pt idx="9">
                  <c:v>4466.0948992000021</c:v>
                </c:pt>
                <c:pt idx="10">
                  <c:v>9825.4087782400056</c:v>
                </c:pt>
                <c:pt idx="11">
                  <c:v>13755.572289536009</c:v>
                </c:pt>
                <c:pt idx="12">
                  <c:v>11004.457831628806</c:v>
                </c:pt>
                <c:pt idx="13">
                  <c:v>8803.5662653030449</c:v>
                </c:pt>
                <c:pt idx="14">
                  <c:v>7042.8530122424363</c:v>
                </c:pt>
                <c:pt idx="15">
                  <c:v>5634.2824097939492</c:v>
                </c:pt>
                <c:pt idx="16">
                  <c:v>4507.4259278351592</c:v>
                </c:pt>
                <c:pt idx="17">
                  <c:v>3605.9407422681275</c:v>
                </c:pt>
                <c:pt idx="18">
                  <c:v>7211.8814845362558</c:v>
                </c:pt>
                <c:pt idx="19">
                  <c:v>8654.2577814435062</c:v>
                </c:pt>
                <c:pt idx="20">
                  <c:v>19039.367119175717</c:v>
                </c:pt>
                <c:pt idx="21">
                  <c:v>15231.493695340574</c:v>
                </c:pt>
                <c:pt idx="22">
                  <c:v>33509.286129749264</c:v>
                </c:pt>
                <c:pt idx="23">
                  <c:v>46913.000581648972</c:v>
                </c:pt>
                <c:pt idx="24">
                  <c:v>75060.800930638361</c:v>
                </c:pt>
                <c:pt idx="25">
                  <c:v>60048.640744510689</c:v>
                </c:pt>
                <c:pt idx="26">
                  <c:v>96077.825191217096</c:v>
                </c:pt>
                <c:pt idx="27">
                  <c:v>76862.260152973671</c:v>
                </c:pt>
                <c:pt idx="28">
                  <c:v>61489.808122378934</c:v>
                </c:pt>
                <c:pt idx="29">
                  <c:v>86085.731371330505</c:v>
                </c:pt>
                <c:pt idx="30">
                  <c:v>68868.58509706441</c:v>
                </c:pt>
                <c:pt idx="31">
                  <c:v>55094.868077651525</c:v>
                </c:pt>
                <c:pt idx="32">
                  <c:v>44075.894462121221</c:v>
                </c:pt>
                <c:pt idx="33">
                  <c:v>35260.715569696978</c:v>
                </c:pt>
                <c:pt idx="34">
                  <c:v>28208.572455757581</c:v>
                </c:pt>
                <c:pt idx="35">
                  <c:v>22566.857964606064</c:v>
                </c:pt>
                <c:pt idx="36">
                  <c:v>18053.486371684852</c:v>
                </c:pt>
                <c:pt idx="37">
                  <c:v>14442.789097347882</c:v>
                </c:pt>
                <c:pt idx="38">
                  <c:v>11554.231277878305</c:v>
                </c:pt>
                <c:pt idx="39">
                  <c:v>9243.3850223026438</c:v>
                </c:pt>
                <c:pt idx="40">
                  <c:v>7394.7080178421147</c:v>
                </c:pt>
                <c:pt idx="41">
                  <c:v>16268.357639252654</c:v>
                </c:pt>
                <c:pt idx="42">
                  <c:v>29283.043750654775</c:v>
                </c:pt>
                <c:pt idx="43">
                  <c:v>35139.652500785727</c:v>
                </c:pt>
                <c:pt idx="44">
                  <c:v>28111.722000628582</c:v>
                </c:pt>
                <c:pt idx="45">
                  <c:v>22489.377600502867</c:v>
                </c:pt>
                <c:pt idx="46">
                  <c:v>35983.004160804587</c:v>
                </c:pt>
                <c:pt idx="47">
                  <c:v>71966.008321609173</c:v>
                </c:pt>
                <c:pt idx="48">
                  <c:v>57572.806657287336</c:v>
                </c:pt>
                <c:pt idx="49">
                  <c:v>46058.24532582987</c:v>
                </c:pt>
                <c:pt idx="50">
                  <c:v>92116.490651659755</c:v>
                </c:pt>
                <c:pt idx="51">
                  <c:v>165809.68317298754</c:v>
                </c:pt>
                <c:pt idx="52">
                  <c:v>132647.74653839003</c:v>
                </c:pt>
                <c:pt idx="53">
                  <c:v>159177.29584606804</c:v>
                </c:pt>
                <c:pt idx="54">
                  <c:v>127341.83667685444</c:v>
                </c:pt>
                <c:pt idx="55">
                  <c:v>101873.46934148355</c:v>
                </c:pt>
                <c:pt idx="56">
                  <c:v>81498.775473186834</c:v>
                </c:pt>
                <c:pt idx="57">
                  <c:v>179297.30604101103</c:v>
                </c:pt>
                <c:pt idx="58">
                  <c:v>143437.84483280883</c:v>
                </c:pt>
                <c:pt idx="59">
                  <c:v>114750.27586624706</c:v>
                </c:pt>
                <c:pt idx="60">
                  <c:v>91800.220692997653</c:v>
                </c:pt>
                <c:pt idx="61">
                  <c:v>183600.44138599531</c:v>
                </c:pt>
                <c:pt idx="62">
                  <c:v>257040.61794039345</c:v>
                </c:pt>
                <c:pt idx="63">
                  <c:v>205632.49435231477</c:v>
                </c:pt>
                <c:pt idx="64">
                  <c:v>411264.98870462959</c:v>
                </c:pt>
                <c:pt idx="65">
                  <c:v>329011.99096370366</c:v>
                </c:pt>
                <c:pt idx="66">
                  <c:v>394814.38915644441</c:v>
                </c:pt>
                <c:pt idx="67">
                  <c:v>789628.77831288893</c:v>
                </c:pt>
                <c:pt idx="68">
                  <c:v>1579257.5566257779</c:v>
                </c:pt>
                <c:pt idx="69">
                  <c:v>2210960.5792760891</c:v>
                </c:pt>
                <c:pt idx="70">
                  <c:v>3095344.8109865249</c:v>
                </c:pt>
                <c:pt idx="71">
                  <c:v>3714413.7731838301</c:v>
                </c:pt>
                <c:pt idx="72">
                  <c:v>2971531.0185470642</c:v>
                </c:pt>
                <c:pt idx="73">
                  <c:v>2377224.8148376513</c:v>
                </c:pt>
                <c:pt idx="74">
                  <c:v>1901779.851870121</c:v>
                </c:pt>
                <c:pt idx="75">
                  <c:v>1521423.8814960967</c:v>
                </c:pt>
                <c:pt idx="76">
                  <c:v>3347132.5392914126</c:v>
                </c:pt>
                <c:pt idx="77">
                  <c:v>2677706.0314331301</c:v>
                </c:pt>
                <c:pt idx="78">
                  <c:v>5890953.2691528872</c:v>
                </c:pt>
                <c:pt idx="79">
                  <c:v>4712762.6153223095</c:v>
                </c:pt>
                <c:pt idx="80">
                  <c:v>3770210.0922578475</c:v>
                </c:pt>
                <c:pt idx="81">
                  <c:v>3016168.0738062779</c:v>
                </c:pt>
                <c:pt idx="82">
                  <c:v>2412934.4590450223</c:v>
                </c:pt>
                <c:pt idx="83">
                  <c:v>1930347.5672360179</c:v>
                </c:pt>
                <c:pt idx="84">
                  <c:v>2702486.5941304252</c:v>
                </c:pt>
                <c:pt idx="85">
                  <c:v>3783481.2317825956</c:v>
                </c:pt>
                <c:pt idx="86">
                  <c:v>7566962.4635651913</c:v>
                </c:pt>
                <c:pt idx="87">
                  <c:v>6053569.9708521534</c:v>
                </c:pt>
                <c:pt idx="88">
                  <c:v>4842855.9766817223</c:v>
                </c:pt>
                <c:pt idx="89">
                  <c:v>8717140.7580271009</c:v>
                </c:pt>
                <c:pt idx="90">
                  <c:v>6973712.6064216811</c:v>
                </c:pt>
                <c:pt idx="91">
                  <c:v>11157940.17027469</c:v>
                </c:pt>
                <c:pt idx="92">
                  <c:v>8926352.1362197511</c:v>
                </c:pt>
                <c:pt idx="93">
                  <c:v>7141081.7089758012</c:v>
                </c:pt>
                <c:pt idx="94">
                  <c:v>5712865.3671806408</c:v>
                </c:pt>
                <c:pt idx="95">
                  <c:v>4570292.2937445128</c:v>
                </c:pt>
                <c:pt idx="96">
                  <c:v>3656233.8349956102</c:v>
                </c:pt>
                <c:pt idx="97">
                  <c:v>7312467.6699912213</c:v>
                </c:pt>
                <c:pt idx="98">
                  <c:v>5849974.1359929768</c:v>
                </c:pt>
              </c:numCache>
            </c:numRef>
          </c:val>
        </c:ser>
        <c:marker val="1"/>
        <c:axId val="55730560"/>
        <c:axId val="55732096"/>
      </c:lineChart>
      <c:catAx>
        <c:axId val="55730560"/>
        <c:scaling>
          <c:orientation val="minMax"/>
        </c:scaling>
        <c:axPos val="b"/>
        <c:tickLblPos val="nextTo"/>
        <c:crossAx val="55732096"/>
        <c:crosses val="autoZero"/>
        <c:auto val="1"/>
        <c:lblAlgn val="ctr"/>
        <c:lblOffset val="100"/>
      </c:catAx>
      <c:valAx>
        <c:axId val="55732096"/>
        <c:scaling>
          <c:orientation val="minMax"/>
        </c:scaling>
        <c:axPos val="l"/>
        <c:majorGridlines/>
        <c:numFmt formatCode="&quot;$&quot;#,##0.00" sourceLinked="1"/>
        <c:tickLblPos val="nextTo"/>
        <c:crossAx val="557305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40822</xdr:colOff>
      <xdr:row>21</xdr:row>
      <xdr:rowOff>136071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26"/>
  <sheetViews>
    <sheetView zoomScale="70" zoomScaleNormal="70" workbookViewId="0">
      <selection activeCell="E24" sqref="E24"/>
    </sheetView>
  </sheetViews>
  <sheetFormatPr defaultRowHeight="15"/>
  <cols>
    <col min="2" max="2" width="47.7109375" customWidth="1"/>
    <col min="3" max="3" width="24.42578125" customWidth="1"/>
    <col min="4" max="4" width="27" customWidth="1"/>
    <col min="5" max="5" width="25.85546875" customWidth="1"/>
    <col min="6" max="6" width="20.140625" bestFit="1" customWidth="1"/>
    <col min="7" max="7" width="23.5703125" customWidth="1"/>
    <col min="8" max="8" width="24" customWidth="1"/>
    <col min="9" max="9" width="20.42578125" bestFit="1" customWidth="1"/>
    <col min="10" max="10" width="19.28515625" customWidth="1"/>
    <col min="11" max="11" width="17.140625" style="1" customWidth="1"/>
    <col min="12" max="12" width="19.5703125" customWidth="1"/>
    <col min="13" max="13" width="14.140625" style="1" customWidth="1"/>
  </cols>
  <sheetData>
    <row r="1" spans="2:13" ht="26.25">
      <c r="B1" s="15" t="s">
        <v>12</v>
      </c>
      <c r="C1" s="15"/>
      <c r="D1" s="15"/>
      <c r="E1" s="15"/>
    </row>
    <row r="2" spans="2:13" ht="26.25">
      <c r="B2" s="6"/>
    </row>
    <row r="3" spans="2:13">
      <c r="B3" s="3" t="s">
        <v>11</v>
      </c>
      <c r="C3" s="1">
        <v>0.2</v>
      </c>
    </row>
    <row r="4" spans="2:13">
      <c r="B4" s="3" t="s">
        <v>10</v>
      </c>
      <c r="C4" s="2">
        <v>2000</v>
      </c>
    </row>
    <row r="5" spans="2:13">
      <c r="B5" s="3" t="s">
        <v>29</v>
      </c>
      <c r="C5">
        <v>0</v>
      </c>
      <c r="D5">
        <v>6</v>
      </c>
      <c r="E5" s="3"/>
    </row>
    <row r="6" spans="2:13">
      <c r="B6" s="3" t="s">
        <v>13</v>
      </c>
      <c r="C6">
        <v>2</v>
      </c>
      <c r="D6" t="s">
        <v>9</v>
      </c>
    </row>
    <row r="7" spans="2:13">
      <c r="B7" s="3"/>
    </row>
    <row r="8" spans="2:13" ht="26.25">
      <c r="B8" s="14" t="s">
        <v>22</v>
      </c>
      <c r="C8" s="14"/>
    </row>
    <row r="9" spans="2:13">
      <c r="B9" s="3" t="s">
        <v>23</v>
      </c>
      <c r="C9" t="s">
        <v>24</v>
      </c>
      <c r="D9" s="3" t="s">
        <v>25</v>
      </c>
    </row>
    <row r="10" spans="2:13">
      <c r="B10" s="3"/>
      <c r="D10" s="3" t="s">
        <v>26</v>
      </c>
    </row>
    <row r="11" spans="2:13">
      <c r="B11" s="3" t="s">
        <v>27</v>
      </c>
      <c r="C11">
        <v>5</v>
      </c>
      <c r="D11" t="s">
        <v>28</v>
      </c>
    </row>
    <row r="12" spans="2:13">
      <c r="B12" s="3"/>
    </row>
    <row r="13" spans="2:13">
      <c r="B13" s="3"/>
      <c r="G13" s="3"/>
    </row>
    <row r="14" spans="2:13" s="9" customFormat="1" ht="21">
      <c r="B14" s="7" t="s">
        <v>8</v>
      </c>
      <c r="C14" s="8" t="s">
        <v>7</v>
      </c>
      <c r="D14" s="8" t="s">
        <v>4</v>
      </c>
      <c r="E14" s="8" t="s">
        <v>6</v>
      </c>
      <c r="F14" s="8" t="s">
        <v>14</v>
      </c>
      <c r="G14" s="8"/>
      <c r="H14" s="8"/>
      <c r="I14" s="8"/>
      <c r="K14" s="10"/>
      <c r="M14" s="10"/>
    </row>
    <row r="15" spans="2:13">
      <c r="B15" s="5" t="s">
        <v>15</v>
      </c>
      <c r="C15" s="5">
        <f ca="1">(G43-$C$4)/$C$4</f>
        <v>3.3271288907217533</v>
      </c>
      <c r="D15" s="2">
        <f ca="1">G43</f>
        <v>8654.2577814435062</v>
      </c>
      <c r="E15">
        <f>20/$C$6</f>
        <v>10</v>
      </c>
      <c r="F15" s="1">
        <f ca="1">I43</f>
        <v>0.35</v>
      </c>
      <c r="G15" s="1"/>
      <c r="H15" s="5"/>
      <c r="I15" s="2"/>
    </row>
    <row r="16" spans="2:13">
      <c r="B16" s="5" t="s">
        <v>16</v>
      </c>
      <c r="C16" s="5">
        <f ca="1">(G63-$C$4)/$C$4</f>
        <v>3.6216925111513221</v>
      </c>
      <c r="D16" s="2">
        <f ca="1">G63</f>
        <v>9243.3850223026438</v>
      </c>
      <c r="E16">
        <f>40/$C$6</f>
        <v>20</v>
      </c>
      <c r="F16" s="1">
        <f ca="1">I63</f>
        <v>0.32500000000000001</v>
      </c>
      <c r="G16" s="1"/>
      <c r="H16" s="5"/>
      <c r="I16" s="2"/>
    </row>
    <row r="17" spans="2:13">
      <c r="B17" s="5" t="s">
        <v>17</v>
      </c>
      <c r="C17" s="5">
        <f ca="1">(G73-$C$4)/$C$4</f>
        <v>22.029122662914936</v>
      </c>
      <c r="D17" s="2">
        <f ca="1">G73</f>
        <v>46058.24532582987</v>
      </c>
      <c r="E17">
        <f>50/$C$6</f>
        <v>25</v>
      </c>
      <c r="F17" s="1">
        <f ca="1">I73</f>
        <v>0.3</v>
      </c>
      <c r="G17" s="1"/>
      <c r="H17" s="5"/>
      <c r="I17" s="2"/>
    </row>
    <row r="18" spans="2:13">
      <c r="B18" s="5" t="s">
        <v>18</v>
      </c>
      <c r="C18" s="5">
        <f ca="1">(G83-$C$4)/$C$4</f>
        <v>56.375137933123533</v>
      </c>
      <c r="D18" s="2">
        <f ca="1">G83</f>
        <v>114750.27586624706</v>
      </c>
      <c r="E18">
        <f>60/$C$6</f>
        <v>30</v>
      </c>
      <c r="F18" s="1">
        <f ca="1">I83</f>
        <v>0.36666666666666664</v>
      </c>
      <c r="G18" s="1"/>
      <c r="H18" s="5"/>
      <c r="I18" s="2"/>
    </row>
    <row r="19" spans="2:13">
      <c r="B19" s="5" t="s">
        <v>19</v>
      </c>
      <c r="C19" s="5">
        <f ca="1">(G99-$C$4)/$C$4</f>
        <v>759.71194074804839</v>
      </c>
      <c r="D19" s="2">
        <f ca="1">G99</f>
        <v>1521423.8814960967</v>
      </c>
      <c r="E19">
        <f>80/$C$6</f>
        <v>40</v>
      </c>
      <c r="F19" s="1">
        <f ca="1">I103</f>
        <v>0.41249999999999998</v>
      </c>
      <c r="G19" s="1"/>
      <c r="H19" s="5"/>
      <c r="I19" s="2"/>
    </row>
    <row r="20" spans="2:13">
      <c r="B20" s="5" t="s">
        <v>20</v>
      </c>
      <c r="C20" s="5">
        <f ca="1">(G123-$C$4)/$C$4</f>
        <v>3508.9844815957863</v>
      </c>
      <c r="D20" s="2">
        <f ca="1">G123</f>
        <v>7019968.9631915726</v>
      </c>
      <c r="E20">
        <f>100/$C$6</f>
        <v>50</v>
      </c>
      <c r="F20" s="1">
        <f ca="1">I123</f>
        <v>0.4</v>
      </c>
      <c r="G20" s="1"/>
      <c r="H20" s="5"/>
      <c r="I20" s="2"/>
    </row>
    <row r="21" spans="2:13">
      <c r="B21" s="4"/>
      <c r="C21" s="5"/>
      <c r="D21" s="2"/>
      <c r="G21" s="4"/>
      <c r="H21" s="5"/>
      <c r="I21" s="2"/>
    </row>
    <row r="23" spans="2:13" s="13" customFormat="1">
      <c r="B23" s="11" t="s">
        <v>5</v>
      </c>
      <c r="C23" s="11" t="s">
        <v>4</v>
      </c>
      <c r="D23" s="11" t="s">
        <v>3</v>
      </c>
      <c r="E23" s="11" t="s">
        <v>2</v>
      </c>
      <c r="F23" s="11" t="s">
        <v>1</v>
      </c>
      <c r="G23" s="11" t="s">
        <v>0</v>
      </c>
      <c r="H23" s="11" t="s">
        <v>21</v>
      </c>
      <c r="I23" s="12" t="s">
        <v>14</v>
      </c>
    </row>
    <row r="24" spans="2:13">
      <c r="B24">
        <v>1</v>
      </c>
      <c r="C24" s="2">
        <f>C4</f>
        <v>2000</v>
      </c>
      <c r="D24" s="2">
        <f t="shared" ref="D24:D87" si="0">$C$3*C24</f>
        <v>400</v>
      </c>
      <c r="E24">
        <f ca="1">IF($C$9="YES",0,CHOOSE(RANDBETWEEN(1,2),$C$5,RANDBETWEEN($C$5,$D$5)))</f>
        <v>0</v>
      </c>
      <c r="F24" s="2">
        <f ca="1">(D24*1)*E24</f>
        <v>0</v>
      </c>
      <c r="G24" s="2">
        <f ca="1">IF((F24)&lt;=0,C24-D24,C24+F24)</f>
        <v>1600</v>
      </c>
      <c r="H24">
        <f ca="1">IF(E24&lt;&gt;0,1,0)</f>
        <v>0</v>
      </c>
      <c r="I24" s="1"/>
      <c r="K24"/>
      <c r="M24"/>
    </row>
    <row r="25" spans="2:13">
      <c r="B25">
        <v>2</v>
      </c>
      <c r="C25" s="2">
        <f ca="1">IF(G24&lt;25,0,G24)</f>
        <v>1600</v>
      </c>
      <c r="D25" s="2">
        <f t="shared" ca="1" si="0"/>
        <v>320</v>
      </c>
      <c r="E25">
        <f t="shared" ref="E25:E88" ca="1" si="1">CHOOSE(RANDBETWEEN(1,2),$C$5,RANDBETWEEN($C$5,$D$5))</f>
        <v>6</v>
      </c>
      <c r="F25" s="2">
        <f t="shared" ref="F25:F88" ca="1" si="2">(D25*1)*E25</f>
        <v>1920</v>
      </c>
      <c r="G25" s="2">
        <f t="shared" ref="G25:G88" ca="1" si="3">IF((F25)&lt;=0,C25-D25,C25+F25)</f>
        <v>3520</v>
      </c>
      <c r="H25">
        <f t="shared" ref="H25:H88" ca="1" si="4">IF(E25&lt;&gt;0,1,0)</f>
        <v>1</v>
      </c>
      <c r="I25" s="1"/>
      <c r="K25"/>
      <c r="M25"/>
    </row>
    <row r="26" spans="2:13">
      <c r="B26">
        <v>3</v>
      </c>
      <c r="C26" s="2">
        <f t="shared" ref="C26:C89" ca="1" si="5">IF(G25&lt;25,0,G25)</f>
        <v>3520</v>
      </c>
      <c r="D26" s="2">
        <f t="shared" ca="1" si="0"/>
        <v>704</v>
      </c>
      <c r="E26">
        <f t="shared" ca="1" si="1"/>
        <v>0</v>
      </c>
      <c r="F26" s="2">
        <f t="shared" ca="1" si="2"/>
        <v>0</v>
      </c>
      <c r="G26" s="2">
        <f t="shared" ca="1" si="3"/>
        <v>2816</v>
      </c>
      <c r="H26">
        <f t="shared" ca="1" si="4"/>
        <v>0</v>
      </c>
      <c r="I26" s="1"/>
      <c r="K26"/>
      <c r="M26"/>
    </row>
    <row r="27" spans="2:13">
      <c r="B27">
        <v>4</v>
      </c>
      <c r="C27" s="2">
        <f t="shared" ca="1" si="5"/>
        <v>2816</v>
      </c>
      <c r="D27" s="2">
        <f t="shared" ca="1" si="0"/>
        <v>563.20000000000005</v>
      </c>
      <c r="E27">
        <f t="shared" ca="1" si="1"/>
        <v>0</v>
      </c>
      <c r="F27" s="2">
        <f t="shared" ca="1" si="2"/>
        <v>0</v>
      </c>
      <c r="G27" s="2">
        <f t="shared" ca="1" si="3"/>
        <v>2252.8000000000002</v>
      </c>
      <c r="H27">
        <f t="shared" ca="1" si="4"/>
        <v>0</v>
      </c>
      <c r="I27" s="1"/>
      <c r="K27"/>
      <c r="M27"/>
    </row>
    <row r="28" spans="2:13">
      <c r="B28">
        <v>5</v>
      </c>
      <c r="C28" s="2">
        <f t="shared" ca="1" si="5"/>
        <v>2252.8000000000002</v>
      </c>
      <c r="D28" s="2">
        <f t="shared" ca="1" si="0"/>
        <v>450.56000000000006</v>
      </c>
      <c r="E28">
        <f t="shared" ca="1" si="1"/>
        <v>0</v>
      </c>
      <c r="F28" s="2">
        <f t="shared" ca="1" si="2"/>
        <v>0</v>
      </c>
      <c r="G28" s="2">
        <f t="shared" ca="1" si="3"/>
        <v>1802.2400000000002</v>
      </c>
      <c r="H28">
        <f t="shared" ca="1" si="4"/>
        <v>0</v>
      </c>
      <c r="I28" s="1"/>
      <c r="K28"/>
      <c r="M28"/>
    </row>
    <row r="29" spans="2:13">
      <c r="B29">
        <v>6</v>
      </c>
      <c r="C29" s="2">
        <f t="shared" ca="1" si="5"/>
        <v>1802.2400000000002</v>
      </c>
      <c r="D29" s="2">
        <f t="shared" ca="1" si="0"/>
        <v>360.44800000000009</v>
      </c>
      <c r="E29">
        <f ca="1">IF($C$9="YES",0,CHOOSE(RANDBETWEEN(1,2),$C$5,RANDBETWEEN($C$5,$D$5)))</f>
        <v>6</v>
      </c>
      <c r="F29" s="2">
        <f t="shared" ca="1" si="2"/>
        <v>2162.6880000000006</v>
      </c>
      <c r="G29" s="2">
        <f t="shared" ca="1" si="3"/>
        <v>3964.9280000000008</v>
      </c>
      <c r="H29">
        <f t="shared" ca="1" si="4"/>
        <v>1</v>
      </c>
      <c r="I29" s="1"/>
      <c r="K29"/>
      <c r="M29"/>
    </row>
    <row r="30" spans="2:13">
      <c r="B30">
        <v>7</v>
      </c>
      <c r="C30" s="2">
        <f t="shared" ca="1" si="5"/>
        <v>3964.9280000000008</v>
      </c>
      <c r="D30" s="2">
        <f t="shared" ca="1" si="0"/>
        <v>792.9856000000002</v>
      </c>
      <c r="E30">
        <f t="shared" ca="1" si="1"/>
        <v>0</v>
      </c>
      <c r="F30" s="2">
        <f t="shared" ca="1" si="2"/>
        <v>0</v>
      </c>
      <c r="G30" s="2">
        <f t="shared" ca="1" si="3"/>
        <v>3171.9424000000008</v>
      </c>
      <c r="H30">
        <f t="shared" ca="1" si="4"/>
        <v>0</v>
      </c>
      <c r="I30" s="1"/>
      <c r="K30"/>
      <c r="M30"/>
    </row>
    <row r="31" spans="2:13">
      <c r="B31">
        <v>8</v>
      </c>
      <c r="C31" s="2">
        <f t="shared" ca="1" si="5"/>
        <v>3171.9424000000008</v>
      </c>
      <c r="D31" s="2">
        <f t="shared" ca="1" si="0"/>
        <v>634.38848000000019</v>
      </c>
      <c r="E31">
        <f t="shared" ca="1" si="1"/>
        <v>0</v>
      </c>
      <c r="F31" s="2">
        <f t="shared" ca="1" si="2"/>
        <v>0</v>
      </c>
      <c r="G31" s="2">
        <f t="shared" ca="1" si="3"/>
        <v>2537.5539200000007</v>
      </c>
      <c r="H31">
        <f t="shared" ca="1" si="4"/>
        <v>0</v>
      </c>
      <c r="I31" s="1"/>
      <c r="K31"/>
      <c r="M31"/>
    </row>
    <row r="32" spans="2:13">
      <c r="B32">
        <v>9</v>
      </c>
      <c r="C32" s="2">
        <f t="shared" ca="1" si="5"/>
        <v>2537.5539200000007</v>
      </c>
      <c r="D32" s="2">
        <f t="shared" ca="1" si="0"/>
        <v>507.51078400000017</v>
      </c>
      <c r="E32">
        <f t="shared" ca="1" si="1"/>
        <v>6</v>
      </c>
      <c r="F32" s="2">
        <f t="shared" ca="1" si="2"/>
        <v>3045.0647040000013</v>
      </c>
      <c r="G32" s="2">
        <f t="shared" ca="1" si="3"/>
        <v>5582.6186240000025</v>
      </c>
      <c r="H32">
        <f t="shared" ca="1" si="4"/>
        <v>1</v>
      </c>
      <c r="I32" s="1"/>
      <c r="K32"/>
      <c r="M32"/>
    </row>
    <row r="33" spans="2:13">
      <c r="B33">
        <v>10</v>
      </c>
      <c r="C33" s="2">
        <f t="shared" ca="1" si="5"/>
        <v>5582.6186240000025</v>
      </c>
      <c r="D33" s="2">
        <f t="shared" ca="1" si="0"/>
        <v>1116.5237248000005</v>
      </c>
      <c r="E33">
        <f t="shared" ca="1" si="1"/>
        <v>0</v>
      </c>
      <c r="F33" s="2">
        <f t="shared" ca="1" si="2"/>
        <v>0</v>
      </c>
      <c r="G33" s="2">
        <f t="shared" ca="1" si="3"/>
        <v>4466.0948992000021</v>
      </c>
      <c r="H33">
        <f t="shared" ca="1" si="4"/>
        <v>0</v>
      </c>
      <c r="I33" s="1"/>
      <c r="K33"/>
      <c r="M33"/>
    </row>
    <row r="34" spans="2:13">
      <c r="B34">
        <v>11</v>
      </c>
      <c r="C34" s="2">
        <f t="shared" ca="1" si="5"/>
        <v>4466.0948992000021</v>
      </c>
      <c r="D34" s="2">
        <f t="shared" ca="1" si="0"/>
        <v>893.21897984000043</v>
      </c>
      <c r="E34">
        <f ca="1">IF($C$9="YES",0,CHOOSE(RANDBETWEEN(1,2),$C$5,RANDBETWEEN($C$5,$D$5)))</f>
        <v>6</v>
      </c>
      <c r="F34" s="2">
        <f t="shared" ca="1" si="2"/>
        <v>5359.3138790400026</v>
      </c>
      <c r="G34" s="2">
        <f t="shared" ca="1" si="3"/>
        <v>9825.4087782400056</v>
      </c>
      <c r="H34">
        <f t="shared" ca="1" si="4"/>
        <v>1</v>
      </c>
      <c r="I34" s="1"/>
      <c r="K34"/>
      <c r="M34"/>
    </row>
    <row r="35" spans="2:13">
      <c r="B35">
        <v>12</v>
      </c>
      <c r="C35" s="2">
        <f t="shared" ca="1" si="5"/>
        <v>9825.4087782400056</v>
      </c>
      <c r="D35" s="2">
        <f t="shared" ca="1" si="0"/>
        <v>1965.0817556480013</v>
      </c>
      <c r="E35">
        <f t="shared" ca="1" si="1"/>
        <v>2</v>
      </c>
      <c r="F35" s="2">
        <f t="shared" ca="1" si="2"/>
        <v>3930.1635112960025</v>
      </c>
      <c r="G35" s="2">
        <f t="shared" ca="1" si="3"/>
        <v>13755.572289536009</v>
      </c>
      <c r="H35">
        <f t="shared" ca="1" si="4"/>
        <v>1</v>
      </c>
      <c r="I35" s="1"/>
      <c r="K35"/>
      <c r="M35"/>
    </row>
    <row r="36" spans="2:13">
      <c r="B36">
        <v>13</v>
      </c>
      <c r="C36" s="2">
        <f t="shared" ca="1" si="5"/>
        <v>13755.572289536009</v>
      </c>
      <c r="D36" s="2">
        <f t="shared" ca="1" si="0"/>
        <v>2751.114457907202</v>
      </c>
      <c r="E36">
        <f t="shared" ca="1" si="1"/>
        <v>0</v>
      </c>
      <c r="F36" s="2">
        <f t="shared" ca="1" si="2"/>
        <v>0</v>
      </c>
      <c r="G36" s="2">
        <f t="shared" ca="1" si="3"/>
        <v>11004.457831628806</v>
      </c>
      <c r="H36">
        <f t="shared" ca="1" si="4"/>
        <v>0</v>
      </c>
      <c r="I36" s="1"/>
      <c r="K36"/>
      <c r="M36"/>
    </row>
    <row r="37" spans="2:13">
      <c r="B37">
        <v>14</v>
      </c>
      <c r="C37" s="2">
        <f t="shared" ca="1" si="5"/>
        <v>11004.457831628806</v>
      </c>
      <c r="D37" s="2">
        <f t="shared" ca="1" si="0"/>
        <v>2200.8915663257612</v>
      </c>
      <c r="E37">
        <f t="shared" ca="1" si="1"/>
        <v>0</v>
      </c>
      <c r="F37" s="2">
        <f t="shared" ca="1" si="2"/>
        <v>0</v>
      </c>
      <c r="G37" s="2">
        <f t="shared" ca="1" si="3"/>
        <v>8803.5662653030449</v>
      </c>
      <c r="H37">
        <f t="shared" ca="1" si="4"/>
        <v>0</v>
      </c>
      <c r="I37" s="1"/>
      <c r="K37"/>
      <c r="M37"/>
    </row>
    <row r="38" spans="2:13">
      <c r="B38">
        <v>15</v>
      </c>
      <c r="C38" s="2">
        <f t="shared" ca="1" si="5"/>
        <v>8803.5662653030449</v>
      </c>
      <c r="D38" s="2">
        <f t="shared" ca="1" si="0"/>
        <v>1760.7132530606091</v>
      </c>
      <c r="E38">
        <f t="shared" ca="1" si="1"/>
        <v>0</v>
      </c>
      <c r="F38" s="2">
        <f t="shared" ca="1" si="2"/>
        <v>0</v>
      </c>
      <c r="G38" s="2">
        <f t="shared" ca="1" si="3"/>
        <v>7042.8530122424363</v>
      </c>
      <c r="H38">
        <f t="shared" ca="1" si="4"/>
        <v>0</v>
      </c>
      <c r="I38" s="1"/>
      <c r="K38"/>
      <c r="M38"/>
    </row>
    <row r="39" spans="2:13">
      <c r="B39">
        <v>16</v>
      </c>
      <c r="C39" s="2">
        <f t="shared" ca="1" si="5"/>
        <v>7042.8530122424363</v>
      </c>
      <c r="D39" s="2">
        <f t="shared" ca="1" si="0"/>
        <v>1408.5706024484873</v>
      </c>
      <c r="E39">
        <f ca="1">IF($C$9="YES",0,CHOOSE(RANDBETWEEN(1,2),$C$5,RANDBETWEEN($C$5,$D$5)))</f>
        <v>0</v>
      </c>
      <c r="F39" s="2">
        <f t="shared" ca="1" si="2"/>
        <v>0</v>
      </c>
      <c r="G39" s="2">
        <f t="shared" ca="1" si="3"/>
        <v>5634.2824097939492</v>
      </c>
      <c r="H39">
        <f t="shared" ca="1" si="4"/>
        <v>0</v>
      </c>
      <c r="I39" s="1"/>
      <c r="K39"/>
      <c r="M39"/>
    </row>
    <row r="40" spans="2:13">
      <c r="B40">
        <v>17</v>
      </c>
      <c r="C40" s="2">
        <f t="shared" ca="1" si="5"/>
        <v>5634.2824097939492</v>
      </c>
      <c r="D40" s="2">
        <f t="shared" ca="1" si="0"/>
        <v>1126.8564819587898</v>
      </c>
      <c r="E40">
        <f t="shared" ca="1" si="1"/>
        <v>0</v>
      </c>
      <c r="F40" s="2">
        <f t="shared" ca="1" si="2"/>
        <v>0</v>
      </c>
      <c r="G40" s="2">
        <f t="shared" ca="1" si="3"/>
        <v>4507.4259278351592</v>
      </c>
      <c r="H40">
        <f t="shared" ca="1" si="4"/>
        <v>0</v>
      </c>
      <c r="I40" s="1"/>
      <c r="K40"/>
      <c r="M40"/>
    </row>
    <row r="41" spans="2:13">
      <c r="B41">
        <v>18</v>
      </c>
      <c r="C41" s="2">
        <f t="shared" ca="1" si="5"/>
        <v>4507.4259278351592</v>
      </c>
      <c r="D41" s="2">
        <f t="shared" ca="1" si="0"/>
        <v>901.48518556703186</v>
      </c>
      <c r="E41">
        <f t="shared" ca="1" si="1"/>
        <v>0</v>
      </c>
      <c r="F41" s="2">
        <f t="shared" ca="1" si="2"/>
        <v>0</v>
      </c>
      <c r="G41" s="2">
        <f t="shared" ca="1" si="3"/>
        <v>3605.9407422681275</v>
      </c>
      <c r="H41">
        <f t="shared" ca="1" si="4"/>
        <v>0</v>
      </c>
      <c r="I41" s="1"/>
      <c r="K41"/>
      <c r="M41"/>
    </row>
    <row r="42" spans="2:13">
      <c r="B42">
        <v>19</v>
      </c>
      <c r="C42" s="2">
        <f t="shared" ca="1" si="5"/>
        <v>3605.9407422681275</v>
      </c>
      <c r="D42" s="2">
        <f t="shared" ca="1" si="0"/>
        <v>721.18814845362556</v>
      </c>
      <c r="E42">
        <f t="shared" ca="1" si="1"/>
        <v>5</v>
      </c>
      <c r="F42" s="2">
        <f t="shared" ca="1" si="2"/>
        <v>3605.9407422681279</v>
      </c>
      <c r="G42" s="2">
        <f t="shared" ca="1" si="3"/>
        <v>7211.8814845362558</v>
      </c>
      <c r="H42">
        <f t="shared" ca="1" si="4"/>
        <v>1</v>
      </c>
      <c r="I42" s="1"/>
      <c r="K42"/>
      <c r="M42"/>
    </row>
    <row r="43" spans="2:13">
      <c r="B43">
        <v>20</v>
      </c>
      <c r="C43" s="2">
        <f t="shared" ca="1" si="5"/>
        <v>7211.8814845362558</v>
      </c>
      <c r="D43" s="2">
        <f t="shared" ca="1" si="0"/>
        <v>1442.3762969072513</v>
      </c>
      <c r="E43">
        <f t="shared" ca="1" si="1"/>
        <v>1</v>
      </c>
      <c r="F43" s="2">
        <f t="shared" ca="1" si="2"/>
        <v>1442.3762969072513</v>
      </c>
      <c r="G43" s="2">
        <f t="shared" ca="1" si="3"/>
        <v>8654.2577814435062</v>
      </c>
      <c r="H43">
        <f t="shared" ca="1" si="4"/>
        <v>1</v>
      </c>
      <c r="I43" s="1">
        <f ca="1">SUM(H24:H43)/20</f>
        <v>0.35</v>
      </c>
      <c r="K43"/>
      <c r="M43"/>
    </row>
    <row r="44" spans="2:13">
      <c r="B44">
        <v>21</v>
      </c>
      <c r="C44" s="2">
        <f t="shared" ca="1" si="5"/>
        <v>8654.2577814435062</v>
      </c>
      <c r="D44" s="2">
        <f t="shared" ca="1" si="0"/>
        <v>1730.8515562887014</v>
      </c>
      <c r="E44">
        <f ca="1">IF($C$9="YES",0,CHOOSE(RANDBETWEEN(1,2),$C$5,RANDBETWEEN($C$5,$D$5)))</f>
        <v>6</v>
      </c>
      <c r="F44" s="2">
        <f t="shared" ca="1" si="2"/>
        <v>10385.109337732209</v>
      </c>
      <c r="G44" s="2">
        <f t="shared" ca="1" si="3"/>
        <v>19039.367119175717</v>
      </c>
      <c r="H44">
        <f t="shared" ca="1" si="4"/>
        <v>1</v>
      </c>
      <c r="I44" s="1"/>
      <c r="K44"/>
      <c r="M44"/>
    </row>
    <row r="45" spans="2:13">
      <c r="B45">
        <v>22</v>
      </c>
      <c r="C45" s="2">
        <f t="shared" ca="1" si="5"/>
        <v>19039.367119175717</v>
      </c>
      <c r="D45" s="2">
        <f t="shared" ca="1" si="0"/>
        <v>3807.8734238351435</v>
      </c>
      <c r="E45">
        <f t="shared" ca="1" si="1"/>
        <v>0</v>
      </c>
      <c r="F45" s="2">
        <f t="shared" ca="1" si="2"/>
        <v>0</v>
      </c>
      <c r="G45" s="2">
        <f t="shared" ca="1" si="3"/>
        <v>15231.493695340574</v>
      </c>
      <c r="H45">
        <f t="shared" ca="1" si="4"/>
        <v>0</v>
      </c>
      <c r="I45" s="1"/>
      <c r="K45"/>
      <c r="M45"/>
    </row>
    <row r="46" spans="2:13">
      <c r="B46">
        <v>23</v>
      </c>
      <c r="C46" s="2">
        <f t="shared" ca="1" si="5"/>
        <v>15231.493695340574</v>
      </c>
      <c r="D46" s="2">
        <f t="shared" ca="1" si="0"/>
        <v>3046.2987390681151</v>
      </c>
      <c r="E46">
        <f t="shared" ca="1" si="1"/>
        <v>6</v>
      </c>
      <c r="F46" s="2">
        <f t="shared" ca="1" si="2"/>
        <v>18277.79243440869</v>
      </c>
      <c r="G46" s="2">
        <f t="shared" ca="1" si="3"/>
        <v>33509.286129749264</v>
      </c>
      <c r="H46">
        <f t="shared" ca="1" si="4"/>
        <v>1</v>
      </c>
      <c r="I46" s="1"/>
      <c r="K46"/>
      <c r="M46"/>
    </row>
    <row r="47" spans="2:13">
      <c r="B47">
        <v>24</v>
      </c>
      <c r="C47" s="2">
        <f t="shared" ca="1" si="5"/>
        <v>33509.286129749264</v>
      </c>
      <c r="D47" s="2">
        <f t="shared" ca="1" si="0"/>
        <v>6701.8572259498533</v>
      </c>
      <c r="E47">
        <f t="shared" ca="1" si="1"/>
        <v>2</v>
      </c>
      <c r="F47" s="2">
        <f t="shared" ca="1" si="2"/>
        <v>13403.714451899707</v>
      </c>
      <c r="G47" s="2">
        <f t="shared" ca="1" si="3"/>
        <v>46913.000581648972</v>
      </c>
      <c r="H47">
        <f t="shared" ca="1" si="4"/>
        <v>1</v>
      </c>
      <c r="I47" s="1"/>
      <c r="K47"/>
      <c r="M47"/>
    </row>
    <row r="48" spans="2:13">
      <c r="B48">
        <v>25</v>
      </c>
      <c r="C48" s="2">
        <f t="shared" ca="1" si="5"/>
        <v>46913.000581648972</v>
      </c>
      <c r="D48" s="2">
        <f t="shared" ca="1" si="0"/>
        <v>9382.6001163297951</v>
      </c>
      <c r="E48">
        <f t="shared" ca="1" si="1"/>
        <v>3</v>
      </c>
      <c r="F48" s="2">
        <f t="shared" ca="1" si="2"/>
        <v>28147.800348989385</v>
      </c>
      <c r="G48" s="2">
        <f t="shared" ca="1" si="3"/>
        <v>75060.800930638361</v>
      </c>
      <c r="H48">
        <f t="shared" ca="1" si="4"/>
        <v>1</v>
      </c>
      <c r="I48" s="1"/>
      <c r="K48"/>
      <c r="M48"/>
    </row>
    <row r="49" spans="2:13">
      <c r="B49">
        <v>26</v>
      </c>
      <c r="C49" s="2">
        <f t="shared" ca="1" si="5"/>
        <v>75060.800930638361</v>
      </c>
      <c r="D49" s="2">
        <f t="shared" ca="1" si="0"/>
        <v>15012.160186127672</v>
      </c>
      <c r="E49">
        <f ca="1">IF($C$9="YES",0,CHOOSE(RANDBETWEEN(1,2),$C$5,RANDBETWEEN($C$5,$D$5)))</f>
        <v>0</v>
      </c>
      <c r="F49" s="2">
        <f t="shared" ca="1" si="2"/>
        <v>0</v>
      </c>
      <c r="G49" s="2">
        <f t="shared" ca="1" si="3"/>
        <v>60048.640744510689</v>
      </c>
      <c r="H49">
        <f t="shared" ca="1" si="4"/>
        <v>0</v>
      </c>
      <c r="I49" s="1"/>
      <c r="K49"/>
      <c r="M49"/>
    </row>
    <row r="50" spans="2:13">
      <c r="B50">
        <v>27</v>
      </c>
      <c r="C50" s="2">
        <f t="shared" ca="1" si="5"/>
        <v>60048.640744510689</v>
      </c>
      <c r="D50" s="2">
        <f t="shared" ca="1" si="0"/>
        <v>12009.728148902139</v>
      </c>
      <c r="E50">
        <f t="shared" ca="1" si="1"/>
        <v>3</v>
      </c>
      <c r="F50" s="2">
        <f t="shared" ca="1" si="2"/>
        <v>36029.184446706415</v>
      </c>
      <c r="G50" s="2">
        <f t="shared" ca="1" si="3"/>
        <v>96077.825191217096</v>
      </c>
      <c r="H50">
        <f t="shared" ca="1" si="4"/>
        <v>1</v>
      </c>
      <c r="I50" s="1"/>
      <c r="K50"/>
      <c r="M50"/>
    </row>
    <row r="51" spans="2:13">
      <c r="B51">
        <v>28</v>
      </c>
      <c r="C51" s="2">
        <f t="shared" ca="1" si="5"/>
        <v>96077.825191217096</v>
      </c>
      <c r="D51" s="2">
        <f t="shared" ca="1" si="0"/>
        <v>19215.565038243421</v>
      </c>
      <c r="E51">
        <f t="shared" ca="1" si="1"/>
        <v>0</v>
      </c>
      <c r="F51" s="2">
        <f t="shared" ca="1" si="2"/>
        <v>0</v>
      </c>
      <c r="G51" s="2">
        <f t="shared" ca="1" si="3"/>
        <v>76862.260152973671</v>
      </c>
      <c r="H51">
        <f t="shared" ca="1" si="4"/>
        <v>0</v>
      </c>
      <c r="I51" s="1"/>
      <c r="K51"/>
      <c r="M51"/>
    </row>
    <row r="52" spans="2:13">
      <c r="B52">
        <v>29</v>
      </c>
      <c r="C52" s="2">
        <f t="shared" ca="1" si="5"/>
        <v>76862.260152973671</v>
      </c>
      <c r="D52" s="2">
        <f t="shared" ca="1" si="0"/>
        <v>15372.452030594735</v>
      </c>
      <c r="E52">
        <f t="shared" ca="1" si="1"/>
        <v>0</v>
      </c>
      <c r="F52" s="2">
        <f t="shared" ca="1" si="2"/>
        <v>0</v>
      </c>
      <c r="G52" s="2">
        <f t="shared" ca="1" si="3"/>
        <v>61489.808122378934</v>
      </c>
      <c r="H52">
        <f t="shared" ca="1" si="4"/>
        <v>0</v>
      </c>
      <c r="I52" s="1"/>
      <c r="K52"/>
      <c r="M52"/>
    </row>
    <row r="53" spans="2:13">
      <c r="B53">
        <v>30</v>
      </c>
      <c r="C53" s="2">
        <f t="shared" ca="1" si="5"/>
        <v>61489.808122378934</v>
      </c>
      <c r="D53" s="2">
        <f t="shared" ca="1" si="0"/>
        <v>12297.961624475787</v>
      </c>
      <c r="E53">
        <f t="shared" ca="1" si="1"/>
        <v>2</v>
      </c>
      <c r="F53" s="2">
        <f t="shared" ca="1" si="2"/>
        <v>24595.923248951574</v>
      </c>
      <c r="G53" s="2">
        <f t="shared" ca="1" si="3"/>
        <v>86085.731371330505</v>
      </c>
      <c r="H53">
        <f t="shared" ca="1" si="4"/>
        <v>1</v>
      </c>
      <c r="I53" s="1"/>
      <c r="K53"/>
      <c r="M53"/>
    </row>
    <row r="54" spans="2:13">
      <c r="B54">
        <v>31</v>
      </c>
      <c r="C54" s="2">
        <f t="shared" ca="1" si="5"/>
        <v>86085.731371330505</v>
      </c>
      <c r="D54" s="2">
        <f t="shared" ca="1" si="0"/>
        <v>17217.146274266102</v>
      </c>
      <c r="E54">
        <f ca="1">IF($C$9="YES",0,CHOOSE(RANDBETWEEN(1,2),$C$5,RANDBETWEEN($C$5,$D$5)))</f>
        <v>0</v>
      </c>
      <c r="F54" s="2">
        <f t="shared" ca="1" si="2"/>
        <v>0</v>
      </c>
      <c r="G54" s="2">
        <f t="shared" ca="1" si="3"/>
        <v>68868.58509706441</v>
      </c>
      <c r="H54">
        <f t="shared" ca="1" si="4"/>
        <v>0</v>
      </c>
      <c r="I54" s="1"/>
      <c r="K54"/>
      <c r="M54"/>
    </row>
    <row r="55" spans="2:13">
      <c r="B55">
        <v>32</v>
      </c>
      <c r="C55" s="2">
        <f t="shared" ca="1" si="5"/>
        <v>68868.58509706441</v>
      </c>
      <c r="D55" s="2">
        <f t="shared" ca="1" si="0"/>
        <v>13773.717019412883</v>
      </c>
      <c r="E55">
        <f t="shared" ca="1" si="1"/>
        <v>0</v>
      </c>
      <c r="F55" s="2">
        <f t="shared" ca="1" si="2"/>
        <v>0</v>
      </c>
      <c r="G55" s="2">
        <f t="shared" ca="1" si="3"/>
        <v>55094.868077651525</v>
      </c>
      <c r="H55">
        <f t="shared" ca="1" si="4"/>
        <v>0</v>
      </c>
      <c r="I55" s="1"/>
      <c r="K55"/>
      <c r="M55"/>
    </row>
    <row r="56" spans="2:13">
      <c r="B56">
        <v>33</v>
      </c>
      <c r="C56" s="2">
        <f t="shared" ca="1" si="5"/>
        <v>55094.868077651525</v>
      </c>
      <c r="D56" s="2">
        <f t="shared" ca="1" si="0"/>
        <v>11018.973615530305</v>
      </c>
      <c r="E56">
        <f t="shared" ca="1" si="1"/>
        <v>0</v>
      </c>
      <c r="F56" s="2">
        <f t="shared" ca="1" si="2"/>
        <v>0</v>
      </c>
      <c r="G56" s="2">
        <f t="shared" ca="1" si="3"/>
        <v>44075.894462121221</v>
      </c>
      <c r="H56">
        <f t="shared" ca="1" si="4"/>
        <v>0</v>
      </c>
      <c r="I56" s="1"/>
      <c r="K56"/>
      <c r="M56"/>
    </row>
    <row r="57" spans="2:13">
      <c r="B57">
        <v>34</v>
      </c>
      <c r="C57" s="2">
        <f t="shared" ca="1" si="5"/>
        <v>44075.894462121221</v>
      </c>
      <c r="D57" s="2">
        <f t="shared" ca="1" si="0"/>
        <v>8815.1788924242446</v>
      </c>
      <c r="E57">
        <f t="shared" ca="1" si="1"/>
        <v>0</v>
      </c>
      <c r="F57" s="2">
        <f t="shared" ca="1" si="2"/>
        <v>0</v>
      </c>
      <c r="G57" s="2">
        <f t="shared" ca="1" si="3"/>
        <v>35260.715569696978</v>
      </c>
      <c r="H57">
        <f t="shared" ca="1" si="4"/>
        <v>0</v>
      </c>
      <c r="I57" s="1"/>
      <c r="K57"/>
      <c r="M57"/>
    </row>
    <row r="58" spans="2:13">
      <c r="B58">
        <v>35</v>
      </c>
      <c r="C58" s="2">
        <f t="shared" ca="1" si="5"/>
        <v>35260.715569696978</v>
      </c>
      <c r="D58" s="2">
        <f t="shared" ca="1" si="0"/>
        <v>7052.1431139393962</v>
      </c>
      <c r="E58">
        <f t="shared" ca="1" si="1"/>
        <v>0</v>
      </c>
      <c r="F58" s="2">
        <f t="shared" ca="1" si="2"/>
        <v>0</v>
      </c>
      <c r="G58" s="2">
        <f t="shared" ca="1" si="3"/>
        <v>28208.572455757581</v>
      </c>
      <c r="H58">
        <f t="shared" ca="1" si="4"/>
        <v>0</v>
      </c>
      <c r="I58" s="1"/>
      <c r="K58"/>
      <c r="M58"/>
    </row>
    <row r="59" spans="2:13">
      <c r="B59">
        <v>36</v>
      </c>
      <c r="C59" s="2">
        <f t="shared" ca="1" si="5"/>
        <v>28208.572455757581</v>
      </c>
      <c r="D59" s="2">
        <f t="shared" ca="1" si="0"/>
        <v>5641.714491151517</v>
      </c>
      <c r="E59">
        <f ca="1">IF($C$9="YES",0,CHOOSE(RANDBETWEEN(1,2),$C$5,RANDBETWEEN($C$5,$D$5)))</f>
        <v>0</v>
      </c>
      <c r="F59" s="2">
        <f t="shared" ca="1" si="2"/>
        <v>0</v>
      </c>
      <c r="G59" s="2">
        <f t="shared" ca="1" si="3"/>
        <v>22566.857964606064</v>
      </c>
      <c r="H59">
        <f t="shared" ca="1" si="4"/>
        <v>0</v>
      </c>
      <c r="I59" s="1"/>
      <c r="K59"/>
      <c r="M59"/>
    </row>
    <row r="60" spans="2:13">
      <c r="B60">
        <v>37</v>
      </c>
      <c r="C60" s="2">
        <f t="shared" ca="1" si="5"/>
        <v>22566.857964606064</v>
      </c>
      <c r="D60" s="2">
        <f t="shared" ca="1" si="0"/>
        <v>4513.3715929212131</v>
      </c>
      <c r="E60">
        <f t="shared" ca="1" si="1"/>
        <v>0</v>
      </c>
      <c r="F60" s="2">
        <f t="shared" ca="1" si="2"/>
        <v>0</v>
      </c>
      <c r="G60" s="2">
        <f t="shared" ca="1" si="3"/>
        <v>18053.486371684852</v>
      </c>
      <c r="H60">
        <f t="shared" ca="1" si="4"/>
        <v>0</v>
      </c>
      <c r="I60" s="1"/>
      <c r="K60"/>
      <c r="M60"/>
    </row>
    <row r="61" spans="2:13">
      <c r="B61">
        <v>38</v>
      </c>
      <c r="C61" s="2">
        <f t="shared" ca="1" si="5"/>
        <v>18053.486371684852</v>
      </c>
      <c r="D61" s="2">
        <f t="shared" ca="1" si="0"/>
        <v>3610.6972743369706</v>
      </c>
      <c r="E61">
        <f t="shared" ca="1" si="1"/>
        <v>0</v>
      </c>
      <c r="F61" s="2">
        <f t="shared" ca="1" si="2"/>
        <v>0</v>
      </c>
      <c r="G61" s="2">
        <f t="shared" ca="1" si="3"/>
        <v>14442.789097347882</v>
      </c>
      <c r="H61">
        <f t="shared" ca="1" si="4"/>
        <v>0</v>
      </c>
      <c r="I61" s="1"/>
      <c r="K61"/>
      <c r="M61"/>
    </row>
    <row r="62" spans="2:13">
      <c r="B62">
        <v>39</v>
      </c>
      <c r="C62" s="2">
        <f t="shared" ca="1" si="5"/>
        <v>14442.789097347882</v>
      </c>
      <c r="D62" s="2">
        <f t="shared" ca="1" si="0"/>
        <v>2888.5578194695768</v>
      </c>
      <c r="E62">
        <f t="shared" ca="1" si="1"/>
        <v>0</v>
      </c>
      <c r="F62" s="2">
        <f t="shared" ca="1" si="2"/>
        <v>0</v>
      </c>
      <c r="G62" s="2">
        <f t="shared" ca="1" si="3"/>
        <v>11554.231277878305</v>
      </c>
      <c r="H62">
        <f t="shared" ca="1" si="4"/>
        <v>0</v>
      </c>
      <c r="I62" s="1"/>
      <c r="K62"/>
      <c r="M62"/>
    </row>
    <row r="63" spans="2:13">
      <c r="B63">
        <v>40</v>
      </c>
      <c r="C63" s="2">
        <f t="shared" ca="1" si="5"/>
        <v>11554.231277878305</v>
      </c>
      <c r="D63" s="2">
        <f t="shared" ca="1" si="0"/>
        <v>2310.846255575661</v>
      </c>
      <c r="E63">
        <f t="shared" ca="1" si="1"/>
        <v>0</v>
      </c>
      <c r="F63" s="2">
        <f t="shared" ca="1" si="2"/>
        <v>0</v>
      </c>
      <c r="G63" s="2">
        <f t="shared" ca="1" si="3"/>
        <v>9243.3850223026438</v>
      </c>
      <c r="H63">
        <f t="shared" ca="1" si="4"/>
        <v>0</v>
      </c>
      <c r="I63" s="1">
        <f ca="1">SUM(H24:H63)/40</f>
        <v>0.32500000000000001</v>
      </c>
      <c r="K63"/>
      <c r="M63"/>
    </row>
    <row r="64" spans="2:13">
      <c r="B64">
        <v>41</v>
      </c>
      <c r="C64" s="2">
        <f t="shared" ca="1" si="5"/>
        <v>9243.3850223026438</v>
      </c>
      <c r="D64" s="2">
        <f t="shared" ca="1" si="0"/>
        <v>1848.6770044605289</v>
      </c>
      <c r="E64">
        <f ca="1">IF($C$9="YES",0,CHOOSE(RANDBETWEEN(1,2),$C$5,RANDBETWEEN($C$5,$D$5)))</f>
        <v>0</v>
      </c>
      <c r="F64" s="2">
        <f t="shared" ca="1" si="2"/>
        <v>0</v>
      </c>
      <c r="G64" s="2">
        <f t="shared" ca="1" si="3"/>
        <v>7394.7080178421147</v>
      </c>
      <c r="H64">
        <f t="shared" ca="1" si="4"/>
        <v>0</v>
      </c>
      <c r="I64" s="1"/>
      <c r="K64"/>
      <c r="M64"/>
    </row>
    <row r="65" spans="2:13">
      <c r="B65">
        <v>42</v>
      </c>
      <c r="C65" s="2">
        <f t="shared" ca="1" si="5"/>
        <v>7394.7080178421147</v>
      </c>
      <c r="D65" s="2">
        <f t="shared" ca="1" si="0"/>
        <v>1478.941603568423</v>
      </c>
      <c r="E65">
        <f t="shared" ca="1" si="1"/>
        <v>6</v>
      </c>
      <c r="F65" s="2">
        <f t="shared" ca="1" si="2"/>
        <v>8873.6496214105391</v>
      </c>
      <c r="G65" s="2">
        <f t="shared" ca="1" si="3"/>
        <v>16268.357639252654</v>
      </c>
      <c r="H65">
        <f t="shared" ca="1" si="4"/>
        <v>1</v>
      </c>
      <c r="I65" s="1"/>
      <c r="K65"/>
      <c r="M65"/>
    </row>
    <row r="66" spans="2:13">
      <c r="B66">
        <v>43</v>
      </c>
      <c r="C66" s="2">
        <f t="shared" ca="1" si="5"/>
        <v>16268.357639252654</v>
      </c>
      <c r="D66" s="2">
        <f t="shared" ca="1" si="0"/>
        <v>3253.6715278505308</v>
      </c>
      <c r="E66">
        <f t="shared" ca="1" si="1"/>
        <v>4</v>
      </c>
      <c r="F66" s="2">
        <f t="shared" ca="1" si="2"/>
        <v>13014.686111402123</v>
      </c>
      <c r="G66" s="2">
        <f t="shared" ca="1" si="3"/>
        <v>29283.043750654775</v>
      </c>
      <c r="H66">
        <f t="shared" ca="1" si="4"/>
        <v>1</v>
      </c>
      <c r="I66" s="1"/>
      <c r="K66"/>
      <c r="M66"/>
    </row>
    <row r="67" spans="2:13">
      <c r="B67">
        <v>44</v>
      </c>
      <c r="C67" s="2">
        <f t="shared" ca="1" si="5"/>
        <v>29283.043750654775</v>
      </c>
      <c r="D67" s="2">
        <f t="shared" ca="1" si="0"/>
        <v>5856.6087501309557</v>
      </c>
      <c r="E67">
        <f t="shared" ca="1" si="1"/>
        <v>1</v>
      </c>
      <c r="F67" s="2">
        <f t="shared" ca="1" si="2"/>
        <v>5856.6087501309557</v>
      </c>
      <c r="G67" s="2">
        <f t="shared" ca="1" si="3"/>
        <v>35139.652500785727</v>
      </c>
      <c r="H67">
        <f t="shared" ca="1" si="4"/>
        <v>1</v>
      </c>
      <c r="I67" s="1"/>
      <c r="K67"/>
      <c r="M67"/>
    </row>
    <row r="68" spans="2:13">
      <c r="B68">
        <v>45</v>
      </c>
      <c r="C68" s="2">
        <f t="shared" ca="1" si="5"/>
        <v>35139.652500785727</v>
      </c>
      <c r="D68" s="2">
        <f t="shared" ca="1" si="0"/>
        <v>7027.9305001571456</v>
      </c>
      <c r="E68">
        <f t="shared" ca="1" si="1"/>
        <v>0</v>
      </c>
      <c r="F68" s="2">
        <f t="shared" ca="1" si="2"/>
        <v>0</v>
      </c>
      <c r="G68" s="2">
        <f t="shared" ca="1" si="3"/>
        <v>28111.722000628582</v>
      </c>
      <c r="H68">
        <f t="shared" ca="1" si="4"/>
        <v>0</v>
      </c>
      <c r="I68" s="1"/>
      <c r="K68"/>
      <c r="M68"/>
    </row>
    <row r="69" spans="2:13">
      <c r="B69">
        <v>46</v>
      </c>
      <c r="C69" s="2">
        <f t="shared" ca="1" si="5"/>
        <v>28111.722000628582</v>
      </c>
      <c r="D69" s="2">
        <f t="shared" ca="1" si="0"/>
        <v>5622.3444001257167</v>
      </c>
      <c r="E69">
        <f ca="1">IF($C$9="YES",0,CHOOSE(RANDBETWEEN(1,2),$C$5,RANDBETWEEN($C$5,$D$5)))</f>
        <v>0</v>
      </c>
      <c r="F69" s="2">
        <f t="shared" ca="1" si="2"/>
        <v>0</v>
      </c>
      <c r="G69" s="2">
        <f t="shared" ca="1" si="3"/>
        <v>22489.377600502867</v>
      </c>
      <c r="H69">
        <f t="shared" ca="1" si="4"/>
        <v>0</v>
      </c>
      <c r="I69" s="1"/>
      <c r="K69"/>
      <c r="M69"/>
    </row>
    <row r="70" spans="2:13">
      <c r="B70">
        <v>47</v>
      </c>
      <c r="C70" s="2">
        <f t="shared" ca="1" si="5"/>
        <v>22489.377600502867</v>
      </c>
      <c r="D70" s="2">
        <f t="shared" ca="1" si="0"/>
        <v>4497.8755201005733</v>
      </c>
      <c r="E70">
        <f t="shared" ca="1" si="1"/>
        <v>3</v>
      </c>
      <c r="F70" s="2">
        <f t="shared" ca="1" si="2"/>
        <v>13493.62656030172</v>
      </c>
      <c r="G70" s="2">
        <f t="shared" ca="1" si="3"/>
        <v>35983.004160804587</v>
      </c>
      <c r="H70">
        <f t="shared" ca="1" si="4"/>
        <v>1</v>
      </c>
      <c r="I70" s="1"/>
      <c r="K70"/>
      <c r="M70"/>
    </row>
    <row r="71" spans="2:13">
      <c r="B71">
        <v>48</v>
      </c>
      <c r="C71" s="2">
        <f t="shared" ca="1" si="5"/>
        <v>35983.004160804587</v>
      </c>
      <c r="D71" s="2">
        <f t="shared" ca="1" si="0"/>
        <v>7196.6008321609179</v>
      </c>
      <c r="E71">
        <f t="shared" ca="1" si="1"/>
        <v>5</v>
      </c>
      <c r="F71" s="2">
        <f t="shared" ca="1" si="2"/>
        <v>35983.004160804587</v>
      </c>
      <c r="G71" s="2">
        <f t="shared" ca="1" si="3"/>
        <v>71966.008321609173</v>
      </c>
      <c r="H71">
        <f t="shared" ca="1" si="4"/>
        <v>1</v>
      </c>
      <c r="I71" s="1"/>
      <c r="K71"/>
      <c r="M71"/>
    </row>
    <row r="72" spans="2:13">
      <c r="B72">
        <v>49</v>
      </c>
      <c r="C72" s="2">
        <f t="shared" ca="1" si="5"/>
        <v>71966.008321609173</v>
      </c>
      <c r="D72" s="2">
        <f t="shared" ca="1" si="0"/>
        <v>14393.201664321836</v>
      </c>
      <c r="E72">
        <f t="shared" ca="1" si="1"/>
        <v>0</v>
      </c>
      <c r="F72" s="2">
        <f t="shared" ca="1" si="2"/>
        <v>0</v>
      </c>
      <c r="G72" s="2">
        <f t="shared" ca="1" si="3"/>
        <v>57572.806657287336</v>
      </c>
      <c r="H72">
        <f t="shared" ca="1" si="4"/>
        <v>0</v>
      </c>
      <c r="I72" s="1"/>
      <c r="K72"/>
      <c r="M72"/>
    </row>
    <row r="73" spans="2:13">
      <c r="B73">
        <v>50</v>
      </c>
      <c r="C73" s="2">
        <f t="shared" ca="1" si="5"/>
        <v>57572.806657287336</v>
      </c>
      <c r="D73" s="2">
        <f t="shared" ca="1" si="0"/>
        <v>11514.561331457468</v>
      </c>
      <c r="E73">
        <f t="shared" ca="1" si="1"/>
        <v>0</v>
      </c>
      <c r="F73" s="2">
        <f t="shared" ca="1" si="2"/>
        <v>0</v>
      </c>
      <c r="G73" s="2">
        <f t="shared" ca="1" si="3"/>
        <v>46058.24532582987</v>
      </c>
      <c r="H73">
        <f t="shared" ca="1" si="4"/>
        <v>0</v>
      </c>
      <c r="I73" s="1">
        <f ca="1">SUM(H34:H73)/50</f>
        <v>0.3</v>
      </c>
      <c r="K73"/>
      <c r="M73"/>
    </row>
    <row r="74" spans="2:13">
      <c r="B74">
        <v>51</v>
      </c>
      <c r="C74" s="2">
        <f t="shared" ca="1" si="5"/>
        <v>46058.24532582987</v>
      </c>
      <c r="D74" s="2">
        <f t="shared" ca="1" si="0"/>
        <v>9211.6490651659751</v>
      </c>
      <c r="E74">
        <f ca="1">IF($C$9="YES",0,CHOOSE(RANDBETWEEN(1,2),$C$5,RANDBETWEEN($C$5,$D$5)))</f>
        <v>5</v>
      </c>
      <c r="F74" s="2">
        <f t="shared" ca="1" si="2"/>
        <v>46058.245325829877</v>
      </c>
      <c r="G74" s="2">
        <f t="shared" ca="1" si="3"/>
        <v>92116.490651659755</v>
      </c>
      <c r="H74">
        <f t="shared" ca="1" si="4"/>
        <v>1</v>
      </c>
      <c r="I74" s="1"/>
      <c r="K74"/>
      <c r="M74"/>
    </row>
    <row r="75" spans="2:13">
      <c r="B75">
        <v>52</v>
      </c>
      <c r="C75" s="2">
        <f t="shared" ca="1" si="5"/>
        <v>92116.490651659755</v>
      </c>
      <c r="D75" s="2">
        <f t="shared" ca="1" si="0"/>
        <v>18423.29813033195</v>
      </c>
      <c r="E75">
        <f t="shared" ca="1" si="1"/>
        <v>4</v>
      </c>
      <c r="F75" s="2">
        <f t="shared" ca="1" si="2"/>
        <v>73693.192521327801</v>
      </c>
      <c r="G75" s="2">
        <f t="shared" ca="1" si="3"/>
        <v>165809.68317298754</v>
      </c>
      <c r="H75">
        <f t="shared" ca="1" si="4"/>
        <v>1</v>
      </c>
      <c r="I75" s="1"/>
      <c r="K75"/>
      <c r="M75"/>
    </row>
    <row r="76" spans="2:13">
      <c r="B76">
        <v>53</v>
      </c>
      <c r="C76" s="2">
        <f t="shared" ca="1" si="5"/>
        <v>165809.68317298754</v>
      </c>
      <c r="D76" s="2">
        <f t="shared" ca="1" si="0"/>
        <v>33161.936634597507</v>
      </c>
      <c r="E76">
        <f t="shared" ca="1" si="1"/>
        <v>0</v>
      </c>
      <c r="F76" s="2">
        <f t="shared" ca="1" si="2"/>
        <v>0</v>
      </c>
      <c r="G76" s="2">
        <f t="shared" ca="1" si="3"/>
        <v>132647.74653839003</v>
      </c>
      <c r="H76">
        <f t="shared" ca="1" si="4"/>
        <v>0</v>
      </c>
      <c r="I76" s="1"/>
      <c r="K76"/>
      <c r="M76"/>
    </row>
    <row r="77" spans="2:13">
      <c r="B77">
        <v>54</v>
      </c>
      <c r="C77" s="2">
        <f t="shared" ca="1" si="5"/>
        <v>132647.74653839003</v>
      </c>
      <c r="D77" s="2">
        <f t="shared" ca="1" si="0"/>
        <v>26529.549307678008</v>
      </c>
      <c r="E77">
        <f t="shared" ca="1" si="1"/>
        <v>1</v>
      </c>
      <c r="F77" s="2">
        <f t="shared" ca="1" si="2"/>
        <v>26529.549307678008</v>
      </c>
      <c r="G77" s="2">
        <f t="shared" ca="1" si="3"/>
        <v>159177.29584606804</v>
      </c>
      <c r="H77">
        <f t="shared" ca="1" si="4"/>
        <v>1</v>
      </c>
      <c r="I77" s="1"/>
      <c r="K77"/>
      <c r="M77"/>
    </row>
    <row r="78" spans="2:13">
      <c r="B78">
        <v>55</v>
      </c>
      <c r="C78" s="2">
        <f t="shared" ca="1" si="5"/>
        <v>159177.29584606804</v>
      </c>
      <c r="D78" s="2">
        <f t="shared" ca="1" si="0"/>
        <v>31835.459169213609</v>
      </c>
      <c r="E78">
        <f t="shared" ca="1" si="1"/>
        <v>0</v>
      </c>
      <c r="F78" s="2">
        <f t="shared" ca="1" si="2"/>
        <v>0</v>
      </c>
      <c r="G78" s="2">
        <f t="shared" ca="1" si="3"/>
        <v>127341.83667685444</v>
      </c>
      <c r="H78">
        <f t="shared" ca="1" si="4"/>
        <v>0</v>
      </c>
      <c r="I78" s="1"/>
      <c r="K78"/>
      <c r="M78"/>
    </row>
    <row r="79" spans="2:13">
      <c r="B79">
        <v>56</v>
      </c>
      <c r="C79" s="2">
        <f t="shared" ca="1" si="5"/>
        <v>127341.83667685444</v>
      </c>
      <c r="D79" s="2">
        <f t="shared" ca="1" si="0"/>
        <v>25468.367335370887</v>
      </c>
      <c r="E79">
        <f ca="1">IF($C$9="YES",0,CHOOSE(RANDBETWEEN(1,2),$C$5,RANDBETWEEN($C$5,$D$5)))</f>
        <v>0</v>
      </c>
      <c r="F79" s="2">
        <f t="shared" ca="1" si="2"/>
        <v>0</v>
      </c>
      <c r="G79" s="2">
        <f t="shared" ca="1" si="3"/>
        <v>101873.46934148355</v>
      </c>
      <c r="H79">
        <f t="shared" ca="1" si="4"/>
        <v>0</v>
      </c>
      <c r="I79" s="1"/>
      <c r="K79"/>
      <c r="M79"/>
    </row>
    <row r="80" spans="2:13">
      <c r="B80">
        <v>57</v>
      </c>
      <c r="C80" s="2">
        <f t="shared" ca="1" si="5"/>
        <v>101873.46934148355</v>
      </c>
      <c r="D80" s="2">
        <f t="shared" ca="1" si="0"/>
        <v>20374.693868296712</v>
      </c>
      <c r="E80">
        <f t="shared" ca="1" si="1"/>
        <v>0</v>
      </c>
      <c r="F80" s="2">
        <f t="shared" ca="1" si="2"/>
        <v>0</v>
      </c>
      <c r="G80" s="2">
        <f t="shared" ca="1" si="3"/>
        <v>81498.775473186834</v>
      </c>
      <c r="H80">
        <f t="shared" ca="1" si="4"/>
        <v>0</v>
      </c>
      <c r="I80" s="1"/>
      <c r="K80"/>
      <c r="M80"/>
    </row>
    <row r="81" spans="2:13">
      <c r="B81">
        <v>58</v>
      </c>
      <c r="C81" s="2">
        <f t="shared" ca="1" si="5"/>
        <v>81498.775473186834</v>
      </c>
      <c r="D81" s="2">
        <f t="shared" ca="1" si="0"/>
        <v>16299.755094637367</v>
      </c>
      <c r="E81">
        <f t="shared" ca="1" si="1"/>
        <v>6</v>
      </c>
      <c r="F81" s="2">
        <f t="shared" ca="1" si="2"/>
        <v>97798.5305678242</v>
      </c>
      <c r="G81" s="2">
        <f t="shared" ca="1" si="3"/>
        <v>179297.30604101103</v>
      </c>
      <c r="H81">
        <f t="shared" ca="1" si="4"/>
        <v>1</v>
      </c>
      <c r="I81" s="1"/>
      <c r="K81"/>
      <c r="M81"/>
    </row>
    <row r="82" spans="2:13">
      <c r="B82">
        <v>59</v>
      </c>
      <c r="C82" s="2">
        <f t="shared" ca="1" si="5"/>
        <v>179297.30604101103</v>
      </c>
      <c r="D82" s="2">
        <f t="shared" ca="1" si="0"/>
        <v>35859.461208202207</v>
      </c>
      <c r="E82">
        <f t="shared" ca="1" si="1"/>
        <v>0</v>
      </c>
      <c r="F82" s="2">
        <f t="shared" ca="1" si="2"/>
        <v>0</v>
      </c>
      <c r="G82" s="2">
        <f t="shared" ca="1" si="3"/>
        <v>143437.84483280883</v>
      </c>
      <c r="H82">
        <f t="shared" ca="1" si="4"/>
        <v>0</v>
      </c>
      <c r="I82" s="1"/>
      <c r="K82"/>
      <c r="M82"/>
    </row>
    <row r="83" spans="2:13">
      <c r="B83">
        <v>60</v>
      </c>
      <c r="C83" s="2">
        <f t="shared" ca="1" si="5"/>
        <v>143437.84483280883</v>
      </c>
      <c r="D83" s="2">
        <f t="shared" ca="1" si="0"/>
        <v>28687.568966561768</v>
      </c>
      <c r="E83">
        <f t="shared" ca="1" si="1"/>
        <v>0</v>
      </c>
      <c r="F83" s="2">
        <f t="shared" ca="1" si="2"/>
        <v>0</v>
      </c>
      <c r="G83" s="2">
        <f t="shared" ca="1" si="3"/>
        <v>114750.27586624706</v>
      </c>
      <c r="H83">
        <f t="shared" ca="1" si="4"/>
        <v>0</v>
      </c>
      <c r="I83" s="1">
        <f ca="1">SUM(H24:H83)/60</f>
        <v>0.36666666666666664</v>
      </c>
      <c r="K83"/>
      <c r="M83"/>
    </row>
    <row r="84" spans="2:13">
      <c r="B84">
        <v>61</v>
      </c>
      <c r="C84" s="2">
        <f t="shared" ca="1" si="5"/>
        <v>114750.27586624706</v>
      </c>
      <c r="D84" s="2">
        <f t="shared" ca="1" si="0"/>
        <v>22950.055173249413</v>
      </c>
      <c r="E84">
        <f ca="1">IF($C$9="YES",0,CHOOSE(RANDBETWEEN(1,2),$C$5,RANDBETWEEN($C$5,$D$5)))</f>
        <v>0</v>
      </c>
      <c r="F84" s="2">
        <f t="shared" ca="1" si="2"/>
        <v>0</v>
      </c>
      <c r="G84" s="2">
        <f t="shared" ca="1" si="3"/>
        <v>91800.220692997653</v>
      </c>
      <c r="H84">
        <f t="shared" ca="1" si="4"/>
        <v>0</v>
      </c>
      <c r="I84" s="1"/>
      <c r="K84"/>
      <c r="M84"/>
    </row>
    <row r="85" spans="2:13">
      <c r="B85">
        <v>62</v>
      </c>
      <c r="C85" s="2">
        <f t="shared" ca="1" si="5"/>
        <v>91800.220692997653</v>
      </c>
      <c r="D85" s="2">
        <f t="shared" ca="1" si="0"/>
        <v>18360.044138599533</v>
      </c>
      <c r="E85">
        <f t="shared" ca="1" si="1"/>
        <v>5</v>
      </c>
      <c r="F85" s="2">
        <f t="shared" ca="1" si="2"/>
        <v>91800.220692997667</v>
      </c>
      <c r="G85" s="2">
        <f t="shared" ca="1" si="3"/>
        <v>183600.44138599531</v>
      </c>
      <c r="H85">
        <f t="shared" ca="1" si="4"/>
        <v>1</v>
      </c>
      <c r="I85" s="1"/>
      <c r="K85"/>
      <c r="M85"/>
    </row>
    <row r="86" spans="2:13">
      <c r="B86">
        <v>63</v>
      </c>
      <c r="C86" s="2">
        <f t="shared" ca="1" si="5"/>
        <v>183600.44138599531</v>
      </c>
      <c r="D86" s="2">
        <f t="shared" ca="1" si="0"/>
        <v>36720.088277199065</v>
      </c>
      <c r="E86">
        <f t="shared" ca="1" si="1"/>
        <v>2</v>
      </c>
      <c r="F86" s="2">
        <f t="shared" ca="1" si="2"/>
        <v>73440.176554398131</v>
      </c>
      <c r="G86" s="2">
        <f t="shared" ca="1" si="3"/>
        <v>257040.61794039345</v>
      </c>
      <c r="H86">
        <f t="shared" ca="1" si="4"/>
        <v>1</v>
      </c>
      <c r="I86" s="1"/>
      <c r="K86"/>
      <c r="M86"/>
    </row>
    <row r="87" spans="2:13">
      <c r="B87">
        <v>64</v>
      </c>
      <c r="C87" s="2">
        <f t="shared" ca="1" si="5"/>
        <v>257040.61794039345</v>
      </c>
      <c r="D87" s="2">
        <f t="shared" ca="1" si="0"/>
        <v>51408.123588078692</v>
      </c>
      <c r="E87">
        <f t="shared" ca="1" si="1"/>
        <v>0</v>
      </c>
      <c r="F87" s="2">
        <f t="shared" ca="1" si="2"/>
        <v>0</v>
      </c>
      <c r="G87" s="2">
        <f t="shared" ca="1" si="3"/>
        <v>205632.49435231477</v>
      </c>
      <c r="H87">
        <f t="shared" ca="1" si="4"/>
        <v>0</v>
      </c>
      <c r="I87" s="1"/>
      <c r="K87"/>
      <c r="M87"/>
    </row>
    <row r="88" spans="2:13">
      <c r="B88">
        <v>65</v>
      </c>
      <c r="C88" s="2">
        <f t="shared" ca="1" si="5"/>
        <v>205632.49435231477</v>
      </c>
      <c r="D88" s="2">
        <f t="shared" ref="D88:D123" ca="1" si="6">$C$3*C88</f>
        <v>41126.498870462958</v>
      </c>
      <c r="E88">
        <f t="shared" ca="1" si="1"/>
        <v>5</v>
      </c>
      <c r="F88" s="2">
        <f t="shared" ca="1" si="2"/>
        <v>205632.4943523148</v>
      </c>
      <c r="G88" s="2">
        <f t="shared" ca="1" si="3"/>
        <v>411264.98870462959</v>
      </c>
      <c r="H88">
        <f t="shared" ca="1" si="4"/>
        <v>1</v>
      </c>
      <c r="I88" s="1"/>
      <c r="K88"/>
      <c r="M88"/>
    </row>
    <row r="89" spans="2:13">
      <c r="B89">
        <v>66</v>
      </c>
      <c r="C89" s="2">
        <f t="shared" ca="1" si="5"/>
        <v>411264.98870462959</v>
      </c>
      <c r="D89" s="2">
        <f t="shared" ca="1" si="6"/>
        <v>82252.99774092593</v>
      </c>
      <c r="E89">
        <f ca="1">IF($C$9="YES",0,CHOOSE(RANDBETWEEN(1,2),$C$5,RANDBETWEEN($C$5,$D$5)))</f>
        <v>0</v>
      </c>
      <c r="F89" s="2">
        <f t="shared" ref="F89:F123" ca="1" si="7">(D89*1)*E89</f>
        <v>0</v>
      </c>
      <c r="G89" s="2">
        <f t="shared" ref="G89:G123" ca="1" si="8">IF((F89)&lt;=0,C89-D89,C89+F89)</f>
        <v>329011.99096370366</v>
      </c>
      <c r="H89">
        <f t="shared" ref="H89:H123" ca="1" si="9">IF(E89&lt;&gt;0,1,0)</f>
        <v>0</v>
      </c>
      <c r="I89" s="1"/>
      <c r="K89"/>
      <c r="M89"/>
    </row>
    <row r="90" spans="2:13">
      <c r="B90">
        <v>67</v>
      </c>
      <c r="C90" s="2">
        <f t="shared" ref="C90:C123" ca="1" si="10">IF(G89&lt;25,0,G89)</f>
        <v>329011.99096370366</v>
      </c>
      <c r="D90" s="2">
        <f t="shared" ca="1" si="6"/>
        <v>65802.398192740729</v>
      </c>
      <c r="E90">
        <f t="shared" ref="E90:E123" ca="1" si="11">CHOOSE(RANDBETWEEN(1,2),$C$5,RANDBETWEEN($C$5,$D$5))</f>
        <v>1</v>
      </c>
      <c r="F90" s="2">
        <f t="shared" ca="1" si="7"/>
        <v>65802.398192740729</v>
      </c>
      <c r="G90" s="2">
        <f t="shared" ca="1" si="8"/>
        <v>394814.38915644441</v>
      </c>
      <c r="H90">
        <f t="shared" ca="1" si="9"/>
        <v>1</v>
      </c>
      <c r="I90" s="1"/>
      <c r="K90"/>
      <c r="M90"/>
    </row>
    <row r="91" spans="2:13">
      <c r="B91">
        <v>68</v>
      </c>
      <c r="C91" s="2">
        <f t="shared" ca="1" si="10"/>
        <v>394814.38915644441</v>
      </c>
      <c r="D91" s="2">
        <f t="shared" ca="1" si="6"/>
        <v>78962.87783128889</v>
      </c>
      <c r="E91">
        <f t="shared" ca="1" si="11"/>
        <v>5</v>
      </c>
      <c r="F91" s="2">
        <f t="shared" ca="1" si="7"/>
        <v>394814.38915644446</v>
      </c>
      <c r="G91" s="2">
        <f t="shared" ca="1" si="8"/>
        <v>789628.77831288893</v>
      </c>
      <c r="H91">
        <f t="shared" ca="1" si="9"/>
        <v>1</v>
      </c>
      <c r="I91" s="1"/>
      <c r="K91"/>
      <c r="M91"/>
    </row>
    <row r="92" spans="2:13">
      <c r="B92">
        <v>69</v>
      </c>
      <c r="C92" s="2">
        <f t="shared" ca="1" si="10"/>
        <v>789628.77831288893</v>
      </c>
      <c r="D92" s="2">
        <f t="shared" ca="1" si="6"/>
        <v>157925.75566257781</v>
      </c>
      <c r="E92">
        <f t="shared" ca="1" si="11"/>
        <v>5</v>
      </c>
      <c r="F92" s="2">
        <f t="shared" ca="1" si="7"/>
        <v>789628.77831288904</v>
      </c>
      <c r="G92" s="2">
        <f t="shared" ca="1" si="8"/>
        <v>1579257.5566257779</v>
      </c>
      <c r="H92">
        <f t="shared" ca="1" si="9"/>
        <v>1</v>
      </c>
      <c r="I92" s="1"/>
      <c r="K92"/>
      <c r="M92"/>
    </row>
    <row r="93" spans="2:13">
      <c r="B93">
        <v>70</v>
      </c>
      <c r="C93" s="2">
        <f t="shared" ca="1" si="10"/>
        <v>1579257.5566257779</v>
      </c>
      <c r="D93" s="2">
        <f t="shared" ca="1" si="6"/>
        <v>315851.51132515562</v>
      </c>
      <c r="E93">
        <f t="shared" ca="1" si="11"/>
        <v>2</v>
      </c>
      <c r="F93" s="2">
        <f t="shared" ca="1" si="7"/>
        <v>631703.02265031124</v>
      </c>
      <c r="G93" s="2">
        <f t="shared" ca="1" si="8"/>
        <v>2210960.5792760891</v>
      </c>
      <c r="H93">
        <f t="shared" ca="1" si="9"/>
        <v>1</v>
      </c>
      <c r="I93" s="1"/>
      <c r="K93"/>
      <c r="M93"/>
    </row>
    <row r="94" spans="2:13">
      <c r="B94">
        <v>71</v>
      </c>
      <c r="C94" s="2">
        <f t="shared" ca="1" si="10"/>
        <v>2210960.5792760891</v>
      </c>
      <c r="D94" s="2">
        <f t="shared" ca="1" si="6"/>
        <v>442192.11585521785</v>
      </c>
      <c r="E94">
        <f ca="1">IF($C$9="YES",0,CHOOSE(RANDBETWEEN(1,2),$C$5,RANDBETWEEN($C$5,$D$5)))</f>
        <v>2</v>
      </c>
      <c r="F94" s="2">
        <f t="shared" ca="1" si="7"/>
        <v>884384.23171043571</v>
      </c>
      <c r="G94" s="2">
        <f t="shared" ca="1" si="8"/>
        <v>3095344.8109865249</v>
      </c>
      <c r="H94">
        <f t="shared" ca="1" si="9"/>
        <v>1</v>
      </c>
      <c r="I94" s="1"/>
      <c r="K94"/>
      <c r="M94"/>
    </row>
    <row r="95" spans="2:13">
      <c r="B95">
        <v>72</v>
      </c>
      <c r="C95" s="2">
        <f t="shared" ca="1" si="10"/>
        <v>3095344.8109865249</v>
      </c>
      <c r="D95" s="2">
        <f t="shared" ca="1" si="6"/>
        <v>619068.96219730505</v>
      </c>
      <c r="E95">
        <f t="shared" ca="1" si="11"/>
        <v>1</v>
      </c>
      <c r="F95" s="2">
        <f t="shared" ca="1" si="7"/>
        <v>619068.96219730505</v>
      </c>
      <c r="G95" s="2">
        <f t="shared" ca="1" si="8"/>
        <v>3714413.7731838301</v>
      </c>
      <c r="H95">
        <f t="shared" ca="1" si="9"/>
        <v>1</v>
      </c>
      <c r="I95" s="1"/>
      <c r="K95"/>
      <c r="M95"/>
    </row>
    <row r="96" spans="2:13">
      <c r="B96">
        <v>73</v>
      </c>
      <c r="C96" s="2">
        <f t="shared" ca="1" si="10"/>
        <v>3714413.7731838301</v>
      </c>
      <c r="D96" s="2">
        <f t="shared" ca="1" si="6"/>
        <v>742882.75463676604</v>
      </c>
      <c r="E96">
        <f t="shared" ca="1" si="11"/>
        <v>0</v>
      </c>
      <c r="F96" s="2">
        <f t="shared" ca="1" si="7"/>
        <v>0</v>
      </c>
      <c r="G96" s="2">
        <f t="shared" ca="1" si="8"/>
        <v>2971531.0185470642</v>
      </c>
      <c r="H96">
        <f t="shared" ca="1" si="9"/>
        <v>0</v>
      </c>
      <c r="I96" s="1"/>
      <c r="K96"/>
      <c r="M96"/>
    </row>
    <row r="97" spans="2:13">
      <c r="B97">
        <v>74</v>
      </c>
      <c r="C97" s="2">
        <f t="shared" ca="1" si="10"/>
        <v>2971531.0185470642</v>
      </c>
      <c r="D97" s="2">
        <f t="shared" ca="1" si="6"/>
        <v>594306.20370941283</v>
      </c>
      <c r="E97">
        <f t="shared" ca="1" si="11"/>
        <v>0</v>
      </c>
      <c r="F97" s="2">
        <f t="shared" ca="1" si="7"/>
        <v>0</v>
      </c>
      <c r="G97" s="2">
        <f t="shared" ca="1" si="8"/>
        <v>2377224.8148376513</v>
      </c>
      <c r="H97">
        <f t="shared" ca="1" si="9"/>
        <v>0</v>
      </c>
      <c r="I97" s="1"/>
      <c r="K97"/>
      <c r="M97"/>
    </row>
    <row r="98" spans="2:13">
      <c r="B98">
        <v>75</v>
      </c>
      <c r="C98" s="2">
        <f t="shared" ca="1" si="10"/>
        <v>2377224.8148376513</v>
      </c>
      <c r="D98" s="2">
        <f t="shared" ca="1" si="6"/>
        <v>475444.9629675303</v>
      </c>
      <c r="E98">
        <f t="shared" ca="1" si="11"/>
        <v>0</v>
      </c>
      <c r="F98" s="2">
        <f t="shared" ca="1" si="7"/>
        <v>0</v>
      </c>
      <c r="G98" s="2">
        <f t="shared" ca="1" si="8"/>
        <v>1901779.851870121</v>
      </c>
      <c r="H98">
        <f t="shared" ca="1" si="9"/>
        <v>0</v>
      </c>
      <c r="I98" s="1"/>
      <c r="K98"/>
      <c r="M98"/>
    </row>
    <row r="99" spans="2:13">
      <c r="B99">
        <v>76</v>
      </c>
      <c r="C99" s="2">
        <f t="shared" ca="1" si="10"/>
        <v>1901779.851870121</v>
      </c>
      <c r="D99" s="2">
        <f t="shared" ca="1" si="6"/>
        <v>380355.97037402424</v>
      </c>
      <c r="E99">
        <f ca="1">IF($C$9="YES",0,CHOOSE(RANDBETWEEN(1,2),$C$5,RANDBETWEEN($C$5,$D$5)))</f>
        <v>0</v>
      </c>
      <c r="F99" s="2">
        <f t="shared" ca="1" si="7"/>
        <v>0</v>
      </c>
      <c r="G99" s="2">
        <f t="shared" ca="1" si="8"/>
        <v>1521423.8814960967</v>
      </c>
      <c r="H99">
        <f t="shared" ca="1" si="9"/>
        <v>0</v>
      </c>
      <c r="I99" s="1"/>
      <c r="K99"/>
      <c r="M99"/>
    </row>
    <row r="100" spans="2:13">
      <c r="B100">
        <v>77</v>
      </c>
      <c r="C100" s="2">
        <f t="shared" ca="1" si="10"/>
        <v>1521423.8814960967</v>
      </c>
      <c r="D100" s="2">
        <f t="shared" ca="1" si="6"/>
        <v>304284.77629921935</v>
      </c>
      <c r="E100">
        <f t="shared" ca="1" si="11"/>
        <v>6</v>
      </c>
      <c r="F100" s="2">
        <f t="shared" ca="1" si="7"/>
        <v>1825708.6577953161</v>
      </c>
      <c r="G100" s="2">
        <f t="shared" ca="1" si="8"/>
        <v>3347132.5392914126</v>
      </c>
      <c r="H100">
        <f t="shared" ca="1" si="9"/>
        <v>1</v>
      </c>
      <c r="I100" s="1"/>
      <c r="K100"/>
      <c r="M100"/>
    </row>
    <row r="101" spans="2:13">
      <c r="B101">
        <v>78</v>
      </c>
      <c r="C101" s="2">
        <f t="shared" ca="1" si="10"/>
        <v>3347132.5392914126</v>
      </c>
      <c r="D101" s="2">
        <f t="shared" ca="1" si="6"/>
        <v>669426.50785828254</v>
      </c>
      <c r="E101">
        <f t="shared" ca="1" si="11"/>
        <v>0</v>
      </c>
      <c r="F101" s="2">
        <f t="shared" ca="1" si="7"/>
        <v>0</v>
      </c>
      <c r="G101" s="2">
        <f t="shared" ca="1" si="8"/>
        <v>2677706.0314331301</v>
      </c>
      <c r="H101">
        <f t="shared" ca="1" si="9"/>
        <v>0</v>
      </c>
      <c r="I101" s="1"/>
      <c r="K101"/>
      <c r="M101"/>
    </row>
    <row r="102" spans="2:13">
      <c r="B102">
        <v>79</v>
      </c>
      <c r="C102" s="2">
        <f t="shared" ca="1" si="10"/>
        <v>2677706.0314331301</v>
      </c>
      <c r="D102" s="2">
        <f t="shared" ca="1" si="6"/>
        <v>535541.20628662605</v>
      </c>
      <c r="E102">
        <f t="shared" ca="1" si="11"/>
        <v>6</v>
      </c>
      <c r="F102" s="2">
        <f t="shared" ca="1" si="7"/>
        <v>3213247.2377197566</v>
      </c>
      <c r="G102" s="2">
        <f t="shared" ca="1" si="8"/>
        <v>5890953.2691528872</v>
      </c>
      <c r="H102">
        <f t="shared" ca="1" si="9"/>
        <v>1</v>
      </c>
      <c r="I102" s="1"/>
      <c r="K102"/>
      <c r="M102"/>
    </row>
    <row r="103" spans="2:13">
      <c r="B103">
        <v>80</v>
      </c>
      <c r="C103" s="2">
        <f t="shared" ca="1" si="10"/>
        <v>5890953.2691528872</v>
      </c>
      <c r="D103" s="2">
        <f t="shared" ca="1" si="6"/>
        <v>1178190.6538305774</v>
      </c>
      <c r="E103">
        <f t="shared" ca="1" si="11"/>
        <v>0</v>
      </c>
      <c r="F103" s="2">
        <f t="shared" ca="1" si="7"/>
        <v>0</v>
      </c>
      <c r="G103" s="2">
        <f t="shared" ca="1" si="8"/>
        <v>4712762.6153223095</v>
      </c>
      <c r="H103">
        <f t="shared" ca="1" si="9"/>
        <v>0</v>
      </c>
      <c r="I103" s="1">
        <f ca="1">SUM(H24:H103)/80</f>
        <v>0.41249999999999998</v>
      </c>
      <c r="K103"/>
      <c r="M103"/>
    </row>
    <row r="104" spans="2:13">
      <c r="B104">
        <v>81</v>
      </c>
      <c r="C104" s="2">
        <f t="shared" ca="1" si="10"/>
        <v>4712762.6153223095</v>
      </c>
      <c r="D104" s="2">
        <f t="shared" ca="1" si="6"/>
        <v>942552.523064462</v>
      </c>
      <c r="E104">
        <f ca="1">IF($C$9="YES",0,CHOOSE(RANDBETWEEN(1,2),$C$5,RANDBETWEEN($C$5,$D$5)))</f>
        <v>0</v>
      </c>
      <c r="F104" s="2">
        <f t="shared" ca="1" si="7"/>
        <v>0</v>
      </c>
      <c r="G104" s="2">
        <f t="shared" ca="1" si="8"/>
        <v>3770210.0922578475</v>
      </c>
      <c r="H104">
        <f t="shared" ca="1" si="9"/>
        <v>0</v>
      </c>
      <c r="I104" s="1"/>
      <c r="K104"/>
      <c r="M104"/>
    </row>
    <row r="105" spans="2:13">
      <c r="B105">
        <v>82</v>
      </c>
      <c r="C105" s="2">
        <f t="shared" ca="1" si="10"/>
        <v>3770210.0922578475</v>
      </c>
      <c r="D105" s="2">
        <f t="shared" ca="1" si="6"/>
        <v>754042.0184515696</v>
      </c>
      <c r="E105">
        <f t="shared" ca="1" si="11"/>
        <v>0</v>
      </c>
      <c r="F105" s="2">
        <f t="shared" ca="1" si="7"/>
        <v>0</v>
      </c>
      <c r="G105" s="2">
        <f t="shared" ca="1" si="8"/>
        <v>3016168.0738062779</v>
      </c>
      <c r="H105">
        <f t="shared" ca="1" si="9"/>
        <v>0</v>
      </c>
      <c r="I105" s="1"/>
      <c r="K105"/>
      <c r="M105"/>
    </row>
    <row r="106" spans="2:13">
      <c r="B106">
        <v>83</v>
      </c>
      <c r="C106" s="2">
        <f t="shared" ca="1" si="10"/>
        <v>3016168.0738062779</v>
      </c>
      <c r="D106" s="2">
        <f t="shared" ca="1" si="6"/>
        <v>603233.61476125557</v>
      </c>
      <c r="E106">
        <f t="shared" ca="1" si="11"/>
        <v>0</v>
      </c>
      <c r="F106" s="2">
        <f t="shared" ca="1" si="7"/>
        <v>0</v>
      </c>
      <c r="G106" s="2">
        <f t="shared" ca="1" si="8"/>
        <v>2412934.4590450223</v>
      </c>
      <c r="H106">
        <f t="shared" ca="1" si="9"/>
        <v>0</v>
      </c>
      <c r="I106" s="1"/>
      <c r="K106"/>
      <c r="M106"/>
    </row>
    <row r="107" spans="2:13">
      <c r="B107">
        <v>84</v>
      </c>
      <c r="C107" s="2">
        <f t="shared" ca="1" si="10"/>
        <v>2412934.4590450223</v>
      </c>
      <c r="D107" s="2">
        <f t="shared" ca="1" si="6"/>
        <v>482586.89180900448</v>
      </c>
      <c r="E107">
        <f t="shared" ca="1" si="11"/>
        <v>0</v>
      </c>
      <c r="F107" s="2">
        <f t="shared" ca="1" si="7"/>
        <v>0</v>
      </c>
      <c r="G107" s="2">
        <f t="shared" ca="1" si="8"/>
        <v>1930347.5672360179</v>
      </c>
      <c r="H107">
        <f t="shared" ca="1" si="9"/>
        <v>0</v>
      </c>
      <c r="I107" s="1"/>
      <c r="K107"/>
      <c r="M107"/>
    </row>
    <row r="108" spans="2:13">
      <c r="B108">
        <v>85</v>
      </c>
      <c r="C108" s="2">
        <f t="shared" ca="1" si="10"/>
        <v>1930347.5672360179</v>
      </c>
      <c r="D108" s="2">
        <f t="shared" ca="1" si="6"/>
        <v>386069.51344720362</v>
      </c>
      <c r="E108">
        <f t="shared" ca="1" si="11"/>
        <v>2</v>
      </c>
      <c r="F108" s="2">
        <f t="shared" ca="1" si="7"/>
        <v>772139.02689440723</v>
      </c>
      <c r="G108" s="2">
        <f t="shared" ca="1" si="8"/>
        <v>2702486.5941304252</v>
      </c>
      <c r="H108">
        <f t="shared" ca="1" si="9"/>
        <v>1</v>
      </c>
      <c r="I108" s="1"/>
      <c r="K108"/>
      <c r="M108"/>
    </row>
    <row r="109" spans="2:13">
      <c r="B109">
        <v>86</v>
      </c>
      <c r="C109" s="2">
        <f t="shared" ca="1" si="10"/>
        <v>2702486.5941304252</v>
      </c>
      <c r="D109" s="2">
        <f t="shared" ca="1" si="6"/>
        <v>540497.31882608507</v>
      </c>
      <c r="E109">
        <f ca="1">IF($C$9="YES",0,CHOOSE(RANDBETWEEN(1,2),$C$5,RANDBETWEEN($C$5,$D$5)))</f>
        <v>2</v>
      </c>
      <c r="F109" s="2">
        <f t="shared" ca="1" si="7"/>
        <v>1080994.6376521701</v>
      </c>
      <c r="G109" s="2">
        <f t="shared" ca="1" si="8"/>
        <v>3783481.2317825956</v>
      </c>
      <c r="H109">
        <f t="shared" ca="1" si="9"/>
        <v>1</v>
      </c>
      <c r="I109" s="1"/>
      <c r="K109"/>
      <c r="M109"/>
    </row>
    <row r="110" spans="2:13">
      <c r="B110">
        <v>87</v>
      </c>
      <c r="C110" s="2">
        <f t="shared" ca="1" si="10"/>
        <v>3783481.2317825956</v>
      </c>
      <c r="D110" s="2">
        <f t="shared" ca="1" si="6"/>
        <v>756696.24635651917</v>
      </c>
      <c r="E110">
        <f t="shared" ca="1" si="11"/>
        <v>5</v>
      </c>
      <c r="F110" s="2">
        <f t="shared" ca="1" si="7"/>
        <v>3783481.2317825956</v>
      </c>
      <c r="G110" s="2">
        <f t="shared" ca="1" si="8"/>
        <v>7566962.4635651913</v>
      </c>
      <c r="H110">
        <f t="shared" ca="1" si="9"/>
        <v>1</v>
      </c>
      <c r="I110" s="1"/>
      <c r="K110"/>
      <c r="M110"/>
    </row>
    <row r="111" spans="2:13">
      <c r="B111">
        <v>88</v>
      </c>
      <c r="C111" s="2">
        <f t="shared" ca="1" si="10"/>
        <v>7566962.4635651913</v>
      </c>
      <c r="D111" s="2">
        <f t="shared" ca="1" si="6"/>
        <v>1513392.4927130383</v>
      </c>
      <c r="E111">
        <f t="shared" ca="1" si="11"/>
        <v>0</v>
      </c>
      <c r="F111" s="2">
        <f t="shared" ca="1" si="7"/>
        <v>0</v>
      </c>
      <c r="G111" s="2">
        <f t="shared" ca="1" si="8"/>
        <v>6053569.9708521534</v>
      </c>
      <c r="H111">
        <f t="shared" ca="1" si="9"/>
        <v>0</v>
      </c>
      <c r="I111" s="1"/>
      <c r="K111"/>
      <c r="M111"/>
    </row>
    <row r="112" spans="2:13">
      <c r="B112">
        <v>89</v>
      </c>
      <c r="C112" s="2">
        <f t="shared" ca="1" si="10"/>
        <v>6053569.9708521534</v>
      </c>
      <c r="D112" s="2">
        <f t="shared" ca="1" si="6"/>
        <v>1210713.9941704308</v>
      </c>
      <c r="E112">
        <f t="shared" ca="1" si="11"/>
        <v>0</v>
      </c>
      <c r="F112" s="2">
        <f t="shared" ca="1" si="7"/>
        <v>0</v>
      </c>
      <c r="G112" s="2">
        <f t="shared" ca="1" si="8"/>
        <v>4842855.9766817223</v>
      </c>
      <c r="H112">
        <f t="shared" ca="1" si="9"/>
        <v>0</v>
      </c>
      <c r="I112" s="1"/>
      <c r="K112"/>
      <c r="M112"/>
    </row>
    <row r="113" spans="2:13">
      <c r="B113">
        <v>90</v>
      </c>
      <c r="C113" s="2">
        <f t="shared" ca="1" si="10"/>
        <v>4842855.9766817223</v>
      </c>
      <c r="D113" s="2">
        <f t="shared" ca="1" si="6"/>
        <v>968571.19533634454</v>
      </c>
      <c r="E113">
        <f t="shared" ca="1" si="11"/>
        <v>4</v>
      </c>
      <c r="F113" s="2">
        <f t="shared" ca="1" si="7"/>
        <v>3874284.7813453781</v>
      </c>
      <c r="G113" s="2">
        <f t="shared" ca="1" si="8"/>
        <v>8717140.7580271009</v>
      </c>
      <c r="H113">
        <f t="shared" ca="1" si="9"/>
        <v>1</v>
      </c>
      <c r="I113" s="1"/>
      <c r="K113"/>
      <c r="M113"/>
    </row>
    <row r="114" spans="2:13">
      <c r="B114">
        <v>91</v>
      </c>
      <c r="C114" s="2">
        <f t="shared" ca="1" si="10"/>
        <v>8717140.7580271009</v>
      </c>
      <c r="D114" s="2">
        <f t="shared" ca="1" si="6"/>
        <v>1743428.1516054203</v>
      </c>
      <c r="E114">
        <f ca="1">IF($C$9="YES",0,CHOOSE(RANDBETWEEN(1,2),$C$5,RANDBETWEEN($C$5,$D$5)))</f>
        <v>0</v>
      </c>
      <c r="F114" s="2">
        <f t="shared" ca="1" si="7"/>
        <v>0</v>
      </c>
      <c r="G114" s="2">
        <f t="shared" ca="1" si="8"/>
        <v>6973712.6064216811</v>
      </c>
      <c r="H114">
        <f t="shared" ca="1" si="9"/>
        <v>0</v>
      </c>
      <c r="I114" s="1"/>
      <c r="K114"/>
      <c r="M114"/>
    </row>
    <row r="115" spans="2:13">
      <c r="B115">
        <v>92</v>
      </c>
      <c r="C115" s="2">
        <f t="shared" ca="1" si="10"/>
        <v>6973712.6064216811</v>
      </c>
      <c r="D115" s="2">
        <f t="shared" ca="1" si="6"/>
        <v>1394742.5212843362</v>
      </c>
      <c r="E115">
        <f t="shared" ca="1" si="11"/>
        <v>3</v>
      </c>
      <c r="F115" s="2">
        <f t="shared" ca="1" si="7"/>
        <v>4184227.5638530087</v>
      </c>
      <c r="G115" s="2">
        <f t="shared" ca="1" si="8"/>
        <v>11157940.17027469</v>
      </c>
      <c r="H115">
        <f t="shared" ca="1" si="9"/>
        <v>1</v>
      </c>
      <c r="I115" s="1"/>
      <c r="K115"/>
      <c r="M115"/>
    </row>
    <row r="116" spans="2:13">
      <c r="B116">
        <v>93</v>
      </c>
      <c r="C116" s="2">
        <f t="shared" ca="1" si="10"/>
        <v>11157940.17027469</v>
      </c>
      <c r="D116" s="2">
        <f t="shared" ca="1" si="6"/>
        <v>2231588.0340549382</v>
      </c>
      <c r="E116">
        <f t="shared" ca="1" si="11"/>
        <v>0</v>
      </c>
      <c r="F116" s="2">
        <f t="shared" ca="1" si="7"/>
        <v>0</v>
      </c>
      <c r="G116" s="2">
        <f t="shared" ca="1" si="8"/>
        <v>8926352.1362197511</v>
      </c>
      <c r="H116">
        <f t="shared" ca="1" si="9"/>
        <v>0</v>
      </c>
      <c r="I116" s="1"/>
      <c r="K116"/>
      <c r="M116"/>
    </row>
    <row r="117" spans="2:13">
      <c r="B117">
        <v>94</v>
      </c>
      <c r="C117" s="2">
        <f t="shared" ca="1" si="10"/>
        <v>8926352.1362197511</v>
      </c>
      <c r="D117" s="2">
        <f t="shared" ca="1" si="6"/>
        <v>1785270.4272439503</v>
      </c>
      <c r="E117">
        <f t="shared" ca="1" si="11"/>
        <v>0</v>
      </c>
      <c r="F117" s="2">
        <f t="shared" ca="1" si="7"/>
        <v>0</v>
      </c>
      <c r="G117" s="2">
        <f t="shared" ca="1" si="8"/>
        <v>7141081.7089758012</v>
      </c>
      <c r="H117">
        <f t="shared" ca="1" si="9"/>
        <v>0</v>
      </c>
      <c r="I117" s="1"/>
      <c r="K117"/>
      <c r="M117"/>
    </row>
    <row r="118" spans="2:13">
      <c r="B118">
        <v>95</v>
      </c>
      <c r="C118" s="2">
        <f t="shared" ca="1" si="10"/>
        <v>7141081.7089758012</v>
      </c>
      <c r="D118" s="2">
        <f t="shared" ca="1" si="6"/>
        <v>1428216.3417951604</v>
      </c>
      <c r="E118">
        <f t="shared" ca="1" si="11"/>
        <v>0</v>
      </c>
      <c r="F118" s="2">
        <f t="shared" ca="1" si="7"/>
        <v>0</v>
      </c>
      <c r="G118" s="2">
        <f t="shared" ca="1" si="8"/>
        <v>5712865.3671806408</v>
      </c>
      <c r="H118">
        <f t="shared" ca="1" si="9"/>
        <v>0</v>
      </c>
      <c r="I118" s="1"/>
      <c r="K118"/>
      <c r="M118"/>
    </row>
    <row r="119" spans="2:13">
      <c r="B119">
        <v>96</v>
      </c>
      <c r="C119" s="2">
        <f t="shared" ca="1" si="10"/>
        <v>5712865.3671806408</v>
      </c>
      <c r="D119" s="2">
        <f t="shared" ca="1" si="6"/>
        <v>1142573.0734361282</v>
      </c>
      <c r="E119">
        <f ca="1">IF($C$9="YES",0,CHOOSE(RANDBETWEEN(1,2),$C$5,RANDBETWEEN($C$5,$D$5)))</f>
        <v>0</v>
      </c>
      <c r="F119" s="2">
        <f t="shared" ca="1" si="7"/>
        <v>0</v>
      </c>
      <c r="G119" s="2">
        <f t="shared" ca="1" si="8"/>
        <v>4570292.2937445128</v>
      </c>
      <c r="H119">
        <f t="shared" ca="1" si="9"/>
        <v>0</v>
      </c>
      <c r="I119" s="1"/>
      <c r="K119"/>
      <c r="M119"/>
    </row>
    <row r="120" spans="2:13">
      <c r="B120">
        <v>97</v>
      </c>
      <c r="C120" s="2">
        <f t="shared" ca="1" si="10"/>
        <v>4570292.2937445128</v>
      </c>
      <c r="D120" s="2">
        <f t="shared" ca="1" si="6"/>
        <v>914058.45874890266</v>
      </c>
      <c r="E120">
        <f t="shared" ca="1" si="11"/>
        <v>0</v>
      </c>
      <c r="F120" s="2">
        <f t="shared" ca="1" si="7"/>
        <v>0</v>
      </c>
      <c r="G120" s="2">
        <f t="shared" ca="1" si="8"/>
        <v>3656233.8349956102</v>
      </c>
      <c r="H120">
        <f t="shared" ca="1" si="9"/>
        <v>0</v>
      </c>
      <c r="I120" s="1"/>
      <c r="K120"/>
      <c r="M120"/>
    </row>
    <row r="121" spans="2:13">
      <c r="B121">
        <v>98</v>
      </c>
      <c r="C121" s="2">
        <f t="shared" ca="1" si="10"/>
        <v>3656233.8349956102</v>
      </c>
      <c r="D121" s="2">
        <f t="shared" ca="1" si="6"/>
        <v>731246.7669991221</v>
      </c>
      <c r="E121">
        <f t="shared" ca="1" si="11"/>
        <v>5</v>
      </c>
      <c r="F121" s="2">
        <f t="shared" ca="1" si="7"/>
        <v>3656233.8349956106</v>
      </c>
      <c r="G121" s="2">
        <f t="shared" ca="1" si="8"/>
        <v>7312467.6699912213</v>
      </c>
      <c r="H121">
        <f t="shared" ca="1" si="9"/>
        <v>1</v>
      </c>
      <c r="I121" s="1"/>
      <c r="K121"/>
      <c r="M121"/>
    </row>
    <row r="122" spans="2:13">
      <c r="B122">
        <v>99</v>
      </c>
      <c r="C122" s="2">
        <f t="shared" ca="1" si="10"/>
        <v>7312467.6699912213</v>
      </c>
      <c r="D122" s="2">
        <f t="shared" ca="1" si="6"/>
        <v>1462493.5339982444</v>
      </c>
      <c r="E122">
        <f t="shared" ca="1" si="11"/>
        <v>0</v>
      </c>
      <c r="F122" s="2">
        <f t="shared" ca="1" si="7"/>
        <v>0</v>
      </c>
      <c r="G122" s="2">
        <f t="shared" ca="1" si="8"/>
        <v>5849974.1359929768</v>
      </c>
      <c r="H122">
        <f t="shared" ca="1" si="9"/>
        <v>0</v>
      </c>
      <c r="I122" s="1"/>
      <c r="K122"/>
      <c r="M122"/>
    </row>
    <row r="123" spans="2:13">
      <c r="B123">
        <v>100</v>
      </c>
      <c r="C123" s="2">
        <f t="shared" ca="1" si="10"/>
        <v>5849974.1359929768</v>
      </c>
      <c r="D123" s="2">
        <f t="shared" ca="1" si="6"/>
        <v>1169994.8271985955</v>
      </c>
      <c r="E123">
        <f t="shared" ca="1" si="11"/>
        <v>1</v>
      </c>
      <c r="F123" s="2">
        <f t="shared" ca="1" si="7"/>
        <v>1169994.8271985955</v>
      </c>
      <c r="G123" s="2">
        <f t="shared" ca="1" si="8"/>
        <v>7019968.9631915726</v>
      </c>
      <c r="H123">
        <f t="shared" ca="1" si="9"/>
        <v>1</v>
      </c>
      <c r="I123" s="1">
        <f ca="1">SUM(H24:H123)/100</f>
        <v>0.4</v>
      </c>
      <c r="K123"/>
      <c r="M123"/>
    </row>
    <row r="124" spans="2:13">
      <c r="I124" s="1"/>
      <c r="K124"/>
      <c r="M124"/>
    </row>
    <row r="125" spans="2:13">
      <c r="E125" s="1"/>
      <c r="H125" s="1"/>
      <c r="I125" s="1"/>
      <c r="J125" s="1"/>
      <c r="M125"/>
    </row>
    <row r="126" spans="2:13">
      <c r="J126" s="1"/>
      <c r="K126"/>
      <c r="L126" s="1"/>
      <c r="M126"/>
    </row>
  </sheetData>
  <mergeCells count="1">
    <mergeCell ref="B1:E1"/>
  </mergeCells>
  <dataValidations count="1">
    <dataValidation type="list" showInputMessage="1" showErrorMessage="1" sqref="C9:C10">
      <formula1>"YES,NO"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90" zoomScaleNormal="90" workbookViewId="0">
      <selection activeCell="M20" sqref="M20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TP1</vt:lpstr>
      <vt:lpstr>TP1 EQUITY CURVE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2018-04-27T12:17:29Z</dcterms:created>
  <dcterms:modified xsi:type="dcterms:W3CDTF">2018-04-27T19:49:53Z</dcterms:modified>
</cp:coreProperties>
</file>