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Hp\Google Drive\Trading\EA BOT\111111111111111111111111111111111111111111111111111111111111111111111111111111111111111\FOR SHARING\"/>
    </mc:Choice>
  </mc:AlternateContent>
  <workbookProtection workbookAlgorithmName="SHA-512" workbookHashValue="eYbu24acnpVVi40wpr/GTe7NUmlmDpV9WVT6H/AyLS3cBs6ntsqdIaxoZq6DgsgebP8FNkGbd1b5h+XRrochGA==" workbookSaltValue="gqLbUJ4mN6L+AZBRVQmoYw==" workbookSpinCount="100000" lockStructure="1"/>
  <bookViews>
    <workbookView xWindow="4500" yWindow="240" windowWidth="25365" windowHeight="16365" tabRatio="500"/>
  </bookViews>
  <sheets>
    <sheet name="Sheet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61" i="1" l="1"/>
  <c r="H51" i="1"/>
  <c r="H39" i="1"/>
  <c r="H29" i="1"/>
  <c r="M24" i="1"/>
  <c r="M34" i="1"/>
  <c r="M46" i="1"/>
  <c r="M56" i="1"/>
  <c r="E59" i="1"/>
  <c r="M64" i="1"/>
  <c r="E61" i="1"/>
  <c r="E62" i="1"/>
  <c r="G61" i="1"/>
  <c r="F61" i="1"/>
  <c r="O56" i="1"/>
  <c r="H56" i="1"/>
  <c r="O24" i="1"/>
  <c r="O34" i="1"/>
  <c r="H46" i="1"/>
  <c r="F51" i="1"/>
  <c r="O46" i="1"/>
  <c r="E49" i="1"/>
  <c r="M54" i="1"/>
  <c r="E51" i="1"/>
  <c r="E52" i="1"/>
  <c r="G51" i="1"/>
  <c r="E37" i="1"/>
  <c r="E39" i="1"/>
  <c r="M44" i="1"/>
  <c r="G39" i="1"/>
  <c r="E27" i="1"/>
  <c r="M32" i="1"/>
  <c r="E29" i="1"/>
  <c r="G29" i="1"/>
  <c r="E17" i="1"/>
  <c r="M22" i="1"/>
  <c r="E40" i="1"/>
  <c r="E30" i="1"/>
  <c r="E19" i="1"/>
  <c r="E20" i="1"/>
</calcChain>
</file>

<file path=xl/sharedStrings.xml><?xml version="1.0" encoding="utf-8"?>
<sst xmlns="http://schemas.openxmlformats.org/spreadsheetml/2006/main" count="88" uniqueCount="30">
  <si>
    <t>ACCOUNT SIZE</t>
  </si>
  <si>
    <t>STOP LOSS</t>
  </si>
  <si>
    <t>PER PIP</t>
  </si>
  <si>
    <t>CHANGE DEPENDING ON CURRECY USED ---- YEN RATE</t>
  </si>
  <si>
    <t>CHANGE DEPENDING ON CURRECY USED ----CHF RATE</t>
  </si>
  <si>
    <t>RISK</t>
  </si>
  <si>
    <t>%</t>
  </si>
  <si>
    <t>RETURN PER PIP</t>
  </si>
  <si>
    <t>VOLUME SIZE</t>
  </si>
  <si>
    <t xml:space="preserve">RISK </t>
  </si>
  <si>
    <t xml:space="preserve">REWARD </t>
  </si>
  <si>
    <t xml:space="preserve">to </t>
  </si>
  <si>
    <t>RISK TO REWARD PROFIT =</t>
  </si>
  <si>
    <t>PIPS</t>
  </si>
  <si>
    <t>=</t>
  </si>
  <si>
    <t>JPY</t>
  </si>
  <si>
    <t>JPY       =</t>
  </si>
  <si>
    <t xml:space="preserve">PIPS </t>
  </si>
  <si>
    <t>CHF</t>
  </si>
  <si>
    <t>CHF         =</t>
  </si>
  <si>
    <t xml:space="preserve">VOLUME SIZE </t>
  </si>
  <si>
    <t xml:space="preserve">TO  </t>
  </si>
  <si>
    <t>RATE</t>
  </si>
  <si>
    <t xml:space="preserve">TO   </t>
  </si>
  <si>
    <t>TO</t>
  </si>
  <si>
    <t>CUSTOM1</t>
  </si>
  <si>
    <t>CUSTOM2</t>
  </si>
  <si>
    <t xml:space="preserve">CHANGE DEPENDING ON ACCOUNT CURRENCY </t>
  </si>
  <si>
    <t xml:space="preserve">EITHER USE CHART OR GOOGLE </t>
  </si>
  <si>
    <t>USD/GBP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</si>
</sst>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">
    <xf numFmtId="0" fontId="0" fillId="0" borderId="0"/>
    <xf numFmtId="0" fontId="1" fillId="2" borderId="1" applyNumberFormat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</cellStyleXfs>
  <cellXfs count="24">
    <xf numFmtId="0" fontId="0" fillId="0" borderId="0" xfId="0"/>
    <xf numFmtId="0" fontId="2" fillId="7" borderId="0" xfId="6" applyProtection="1">
      <protection hidden="1"/>
    </xf>
    <xf numFmtId="0" fontId="1" fillId="2" borderId="1" xfId="1" applyProtection="1">
      <protection locked="0" hidden="1"/>
    </xf>
    <xf numFmtId="3" fontId="1" fillId="2" borderId="1" xfId="1" applyNumberFormat="1" applyProtection="1">
      <protection locked="0" hidden="1"/>
    </xf>
    <xf numFmtId="0" fontId="2" fillId="4" borderId="2" xfId="3" applyBorder="1" applyProtection="1">
      <protection hidden="1"/>
    </xf>
    <xf numFmtId="0" fontId="2" fillId="5" borderId="0" xfId="4" applyProtection="1">
      <protection hidden="1"/>
    </xf>
    <xf numFmtId="0" fontId="0" fillId="9" borderId="0" xfId="0" applyFill="1" applyProtection="1">
      <protection hidden="1"/>
    </xf>
    <xf numFmtId="0" fontId="0" fillId="0" borderId="0" xfId="0" applyProtection="1">
      <protection hidden="1"/>
    </xf>
    <xf numFmtId="20" fontId="2" fillId="5" borderId="0" xfId="4" applyNumberFormat="1" applyAlignment="1" applyProtection="1">
      <alignment vertical="center"/>
      <protection hidden="1"/>
    </xf>
    <xf numFmtId="0" fontId="2" fillId="5" borderId="0" xfId="4" applyAlignment="1" applyProtection="1">
      <alignment horizontal="center"/>
      <protection hidden="1"/>
    </xf>
    <xf numFmtId="0" fontId="2" fillId="5" borderId="0" xfId="4" applyAlignment="1" applyProtection="1">
      <alignment horizontal="center" vertical="center"/>
      <protection hidden="1"/>
    </xf>
    <xf numFmtId="0" fontId="2" fillId="4" borderId="0" xfId="3" applyProtection="1">
      <protection hidden="1"/>
    </xf>
    <xf numFmtId="0" fontId="2" fillId="7" borderId="0" xfId="6" applyAlignment="1" applyProtection="1">
      <alignment horizontal="center"/>
      <protection hidden="1"/>
    </xf>
    <xf numFmtId="0" fontId="2" fillId="7" borderId="0" xfId="6" applyAlignment="1" applyProtection="1">
      <alignment horizontal="center" vertical="center"/>
      <protection hidden="1"/>
    </xf>
    <xf numFmtId="0" fontId="2" fillId="3" borderId="0" xfId="2" applyProtection="1">
      <protection hidden="1"/>
    </xf>
    <xf numFmtId="0" fontId="2" fillId="3" borderId="0" xfId="2" applyAlignment="1" applyProtection="1">
      <alignment horizontal="center"/>
      <protection hidden="1"/>
    </xf>
    <xf numFmtId="0" fontId="2" fillId="3" borderId="0" xfId="2" applyAlignment="1" applyProtection="1">
      <alignment horizontal="center" vertical="center"/>
      <protection hidden="1"/>
    </xf>
    <xf numFmtId="0" fontId="2" fillId="4" borderId="1" xfId="3" applyBorder="1" applyProtection="1">
      <protection hidden="1"/>
    </xf>
    <xf numFmtId="0" fontId="2" fillId="6" borderId="0" xfId="5" applyProtection="1">
      <protection hidden="1"/>
    </xf>
    <xf numFmtId="0" fontId="2" fillId="6" borderId="0" xfId="5" applyAlignment="1" applyProtection="1">
      <alignment horizontal="center"/>
      <protection hidden="1"/>
    </xf>
    <xf numFmtId="0" fontId="2" fillId="6" borderId="0" xfId="5" applyAlignment="1" applyProtection="1">
      <alignment horizontal="center" vertical="center"/>
      <protection hidden="1"/>
    </xf>
    <xf numFmtId="0" fontId="2" fillId="8" borderId="0" xfId="7" applyProtection="1">
      <protection hidden="1"/>
    </xf>
    <xf numFmtId="0" fontId="2" fillId="8" borderId="0" xfId="7" applyAlignment="1" applyProtection="1">
      <alignment horizontal="center"/>
      <protection hidden="1"/>
    </xf>
    <xf numFmtId="0" fontId="2" fillId="8" borderId="0" xfId="7" applyAlignment="1" applyProtection="1">
      <alignment horizontal="center" vertical="center"/>
      <protection hidden="1"/>
    </xf>
  </cellXfs>
  <cellStyles count="8">
    <cellStyle name="60% - Accent1" xfId="7" builtinId="32"/>
    <cellStyle name="60% - Accent4" xfId="6" builtinId="44"/>
    <cellStyle name="Accent1" xfId="2" builtinId="29"/>
    <cellStyle name="Accent2" xfId="3" builtinId="33"/>
    <cellStyle name="Accent3" xfId="4" builtinId="37"/>
    <cellStyle name="Accent4" xfId="5" builtinId="41"/>
    <cellStyle name="Calculation" xfId="1" builtinId="22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433753</xdr:colOff>
      <xdr:row>0</xdr:row>
      <xdr:rowOff>1</xdr:rowOff>
    </xdr:from>
    <xdr:to>
      <xdr:col>10</xdr:col>
      <xdr:colOff>714789</xdr:colOff>
      <xdr:row>10</xdr:row>
      <xdr:rowOff>161925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953" y="1"/>
          <a:ext cx="5624147" cy="2162174"/>
        </a:xfrm>
        <a:prstGeom prst="rect">
          <a:avLst/>
        </a:prstGeom>
      </xdr:spPr>
    </xdr:pic>
    <xdr:clientData/>
  </xdr:twoCellAnchor>
  <xdr:twoCellAnchor>
    <xdr:from>
      <xdr:col>1</xdr:col>
      <xdr:colOff>649166</xdr:colOff>
      <xdr:row>2</xdr:row>
      <xdr:rowOff>102579</xdr:rowOff>
    </xdr:from>
    <xdr:to>
      <xdr:col>10</xdr:col>
      <xdr:colOff>619858</xdr:colOff>
      <xdr:row>7</xdr:row>
      <xdr:rowOff>78398</xdr:rowOff>
    </xdr:to>
    <xdr:sp macro="" textlink="">
      <xdr:nvSpPr>
        <xdr:cNvPr id="2" name="TextBox 1"/>
        <xdr:cNvSpPr txBox="1"/>
      </xdr:nvSpPr>
      <xdr:spPr>
        <a:xfrm>
          <a:off x="1487366" y="502629"/>
          <a:ext cx="5628542" cy="9759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6000">
              <a:solidFill>
                <a:schemeClr val="bg1"/>
              </a:solidFill>
            </a:rPr>
            <a:t>BY Forexer801</a:t>
          </a:r>
        </a:p>
      </xdr:txBody>
    </xdr:sp>
    <xdr:clientData/>
  </xdr:twoCellAnchor>
  <xdr:twoCellAnchor>
    <xdr:from>
      <xdr:col>11</xdr:col>
      <xdr:colOff>41414</xdr:colOff>
      <xdr:row>21</xdr:row>
      <xdr:rowOff>99391</xdr:rowOff>
    </xdr:from>
    <xdr:to>
      <xdr:col>16</xdr:col>
      <xdr:colOff>24847</xdr:colOff>
      <xdr:row>23</xdr:row>
      <xdr:rowOff>16565</xdr:rowOff>
    </xdr:to>
    <xdr:cxnSp macro="">
      <xdr:nvCxnSpPr>
        <xdr:cNvPr id="5" name="Straight Arrow Connector 4"/>
        <xdr:cNvCxnSpPr/>
      </xdr:nvCxnSpPr>
      <xdr:spPr>
        <a:xfrm flipH="1">
          <a:off x="7056784" y="4273826"/>
          <a:ext cx="4025346" cy="314739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80"/>
  <sheetViews>
    <sheetView tabSelected="1" showRuler="0" topLeftCell="A10" zoomScaleNormal="100" workbookViewId="0">
      <selection activeCell="G16" sqref="G16"/>
    </sheetView>
  </sheetViews>
  <sheetFormatPr defaultColWidth="11" defaultRowHeight="15.75" x14ac:dyDescent="0.25"/>
  <cols>
    <col min="1" max="1" width="11" style="7"/>
    <col min="2" max="2" width="13" style="7" customWidth="1"/>
    <col min="3" max="3" width="4.25" style="7" customWidth="1"/>
    <col min="4" max="4" width="2.5" style="7" customWidth="1"/>
    <col min="5" max="5" width="6.5" style="7" customWidth="1"/>
    <col min="6" max="7" width="11" style="7"/>
    <col min="8" max="8" width="5.375" style="7" customWidth="1"/>
    <col min="9" max="9" width="5.5" style="7" customWidth="1"/>
    <col min="10" max="10" width="11" style="7" customWidth="1"/>
    <col min="11" max="14" width="11" style="7"/>
    <col min="15" max="15" width="9.125" style="7" customWidth="1"/>
    <col min="16" max="16384" width="11" style="7"/>
  </cols>
  <sheetData>
    <row r="1" spans="1:34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</row>
    <row r="6" spans="1:34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</row>
    <row r="8" spans="1:34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</row>
    <row r="10" spans="1:34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</row>
    <row r="11" spans="1:34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</row>
    <row r="12" spans="1:34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</row>
    <row r="14" spans="1:34" x14ac:dyDescent="0.25">
      <c r="A14" s="5"/>
      <c r="B14" s="2" t="s">
        <v>29</v>
      </c>
      <c r="C14" s="5" t="s">
        <v>27</v>
      </c>
      <c r="D14" s="5"/>
      <c r="E14" s="5"/>
      <c r="F14" s="5"/>
      <c r="G14" s="5"/>
      <c r="H14" s="5"/>
      <c r="I14" s="8"/>
      <c r="J14" s="5"/>
      <c r="K14" s="5"/>
      <c r="L14" s="5"/>
      <c r="M14" s="5"/>
      <c r="N14" s="5"/>
      <c r="O14" s="5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</row>
    <row r="15" spans="1:34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</row>
    <row r="16" spans="1:34" x14ac:dyDescent="0.25">
      <c r="A16" s="5"/>
      <c r="B16" s="5" t="s">
        <v>0</v>
      </c>
      <c r="C16" s="5"/>
      <c r="D16" s="5"/>
      <c r="E16" s="3">
        <v>1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5"/>
      <c r="B17" s="5" t="s">
        <v>5</v>
      </c>
      <c r="C17" s="2">
        <v>1</v>
      </c>
      <c r="D17" s="5" t="s">
        <v>6</v>
      </c>
      <c r="E17" s="5">
        <f>E16*(C17/100)</f>
        <v>0.01</v>
      </c>
      <c r="F17" s="5"/>
      <c r="G17" s="5"/>
      <c r="H17" s="5"/>
      <c r="I17" s="5"/>
      <c r="J17" s="5"/>
      <c r="K17" s="5" t="s">
        <v>9</v>
      </c>
      <c r="L17" s="9" t="s">
        <v>11</v>
      </c>
      <c r="M17" s="5" t="s">
        <v>10</v>
      </c>
      <c r="N17" s="5"/>
      <c r="O17" s="5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  <row r="18" spans="1:34" x14ac:dyDescent="0.25">
      <c r="A18" s="5"/>
      <c r="B18" s="5" t="s">
        <v>1</v>
      </c>
      <c r="C18" s="5" t="s">
        <v>13</v>
      </c>
      <c r="D18" s="5" t="s">
        <v>14</v>
      </c>
      <c r="E18" s="2">
        <v>1</v>
      </c>
      <c r="F18" s="5"/>
      <c r="G18" s="5"/>
      <c r="H18" s="5"/>
      <c r="I18" s="5"/>
      <c r="J18" s="5"/>
      <c r="K18" s="5">
        <v>1</v>
      </c>
      <c r="L18" s="10" t="s">
        <v>11</v>
      </c>
      <c r="M18" s="2">
        <v>1</v>
      </c>
      <c r="N18" s="5"/>
      <c r="O18" s="5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x14ac:dyDescent="0.25">
      <c r="A19" s="5"/>
      <c r="B19" s="5" t="s">
        <v>7</v>
      </c>
      <c r="C19" s="5"/>
      <c r="D19" s="5"/>
      <c r="E19" s="5">
        <f>E17/E18</f>
        <v>0.01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5">
      <c r="A20" s="5"/>
      <c r="B20" s="5" t="s">
        <v>8</v>
      </c>
      <c r="C20" s="5"/>
      <c r="D20" s="5"/>
      <c r="E20" s="11">
        <f>E19/10</f>
        <v>1E-3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</row>
    <row r="22" spans="1:34" x14ac:dyDescent="0.25">
      <c r="A22" s="5"/>
      <c r="B22" s="5"/>
      <c r="C22" s="5"/>
      <c r="D22" s="5"/>
      <c r="E22" s="5"/>
      <c r="F22" s="5"/>
      <c r="G22" s="5"/>
      <c r="H22" s="5"/>
      <c r="I22" s="5"/>
      <c r="J22" s="5" t="s">
        <v>12</v>
      </c>
      <c r="K22" s="5"/>
      <c r="L22" s="5"/>
      <c r="M22" s="11">
        <f>M18*E17</f>
        <v>0.01</v>
      </c>
      <c r="N22" s="5"/>
      <c r="O22" s="5"/>
      <c r="P22" s="6"/>
      <c r="Q22" s="6" t="s">
        <v>28</v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</row>
    <row r="23" spans="1:34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</row>
    <row r="24" spans="1:34" x14ac:dyDescent="0.25">
      <c r="A24" s="1"/>
      <c r="B24" s="1" t="s">
        <v>15</v>
      </c>
      <c r="C24" s="1"/>
      <c r="D24" s="1"/>
      <c r="E24" s="1"/>
      <c r="F24" s="1" t="s">
        <v>3</v>
      </c>
      <c r="G24" s="1"/>
      <c r="H24" s="1"/>
      <c r="I24" s="1"/>
      <c r="J24" s="1"/>
      <c r="K24" s="2">
        <v>1</v>
      </c>
      <c r="L24" s="12" t="s">
        <v>14</v>
      </c>
      <c r="M24" s="1" t="str">
        <f>$B$14</f>
        <v>USD/GBP</v>
      </c>
      <c r="N24" s="1" t="s">
        <v>24</v>
      </c>
      <c r="O24" s="1" t="str">
        <f>B24</f>
        <v>JPY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x14ac:dyDescent="0.25">
      <c r="A26" s="1"/>
      <c r="B26" s="1" t="s">
        <v>0</v>
      </c>
      <c r="C26" s="1"/>
      <c r="D26" s="1"/>
      <c r="E26" s="3">
        <v>1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x14ac:dyDescent="0.25">
      <c r="A27" s="1"/>
      <c r="B27" s="1" t="s">
        <v>9</v>
      </c>
      <c r="C27" s="2">
        <v>1</v>
      </c>
      <c r="D27" s="1" t="s">
        <v>6</v>
      </c>
      <c r="E27" s="1">
        <f>E26*(C27/100)</f>
        <v>0.01</v>
      </c>
      <c r="F27" s="1"/>
      <c r="G27" s="1"/>
      <c r="H27" s="1"/>
      <c r="I27" s="1"/>
      <c r="J27" s="1"/>
      <c r="K27" s="1" t="s">
        <v>9</v>
      </c>
      <c r="L27" s="12" t="s">
        <v>11</v>
      </c>
      <c r="M27" s="1" t="s">
        <v>10</v>
      </c>
      <c r="N27" s="1"/>
      <c r="O27" s="1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5">
      <c r="A28" s="1"/>
      <c r="B28" s="1" t="s">
        <v>1</v>
      </c>
      <c r="C28" s="1" t="s">
        <v>13</v>
      </c>
      <c r="D28" s="1" t="s">
        <v>14</v>
      </c>
      <c r="E28" s="2">
        <v>1</v>
      </c>
      <c r="F28" s="1"/>
      <c r="G28" s="1"/>
      <c r="H28" s="1"/>
      <c r="I28" s="1"/>
      <c r="J28" s="1"/>
      <c r="K28" s="1">
        <v>1</v>
      </c>
      <c r="L28" s="13" t="s">
        <v>11</v>
      </c>
      <c r="M28" s="2">
        <v>1</v>
      </c>
      <c r="N28" s="1"/>
      <c r="O28" s="1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1"/>
      <c r="B29" s="1" t="s">
        <v>7</v>
      </c>
      <c r="C29" s="1"/>
      <c r="D29" s="1"/>
      <c r="E29" s="1">
        <f>E27*(K24/E28)</f>
        <v>0.01</v>
      </c>
      <c r="F29" s="1" t="s">
        <v>16</v>
      </c>
      <c r="G29" s="1">
        <f>E29/K24</f>
        <v>0.01</v>
      </c>
      <c r="H29" s="1" t="str">
        <f>$B$14</f>
        <v>USD/GBP</v>
      </c>
      <c r="I29" s="1"/>
      <c r="J29" s="1"/>
      <c r="K29" s="1"/>
      <c r="L29" s="1"/>
      <c r="M29" s="1"/>
      <c r="N29" s="1"/>
      <c r="O29" s="1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s="1"/>
      <c r="B30" s="1" t="s">
        <v>8</v>
      </c>
      <c r="C30" s="1"/>
      <c r="D30" s="1"/>
      <c r="E30" s="11">
        <f>E29/1000</f>
        <v>1.0000000000000001E-5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</row>
    <row r="31" spans="1:3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</row>
    <row r="32" spans="1:3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 t="s">
        <v>12</v>
      </c>
      <c r="L32" s="1"/>
      <c r="M32" s="4">
        <f>E27*M28</f>
        <v>0.01</v>
      </c>
      <c r="N32" s="1"/>
      <c r="O32" s="1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14"/>
      <c r="B34" s="14" t="s">
        <v>18</v>
      </c>
      <c r="C34" s="14"/>
      <c r="D34" s="14"/>
      <c r="E34" s="14"/>
      <c r="F34" s="14" t="s">
        <v>4</v>
      </c>
      <c r="G34" s="14"/>
      <c r="H34" s="14"/>
      <c r="I34" s="14"/>
      <c r="J34" s="14"/>
      <c r="K34" s="2">
        <v>1</v>
      </c>
      <c r="L34" s="15" t="s">
        <v>14</v>
      </c>
      <c r="M34" s="14" t="str">
        <f>$B$14</f>
        <v>USD/GBP</v>
      </c>
      <c r="N34" s="14" t="s">
        <v>23</v>
      </c>
      <c r="O34" s="14" t="str">
        <f>B34</f>
        <v>CHF</v>
      </c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5">
      <c r="A36" s="14"/>
      <c r="B36" s="14" t="s">
        <v>0</v>
      </c>
      <c r="C36" s="14"/>
      <c r="D36" s="14"/>
      <c r="E36" s="3">
        <v>4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x14ac:dyDescent="0.25">
      <c r="A37" s="14"/>
      <c r="B37" s="14" t="s">
        <v>9</v>
      </c>
      <c r="C37" s="2">
        <v>1</v>
      </c>
      <c r="D37" s="14" t="s">
        <v>6</v>
      </c>
      <c r="E37" s="14">
        <f>E36*(C37/100)</f>
        <v>0.04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14"/>
      <c r="B38" s="14" t="s">
        <v>1</v>
      </c>
      <c r="C38" s="14" t="s">
        <v>17</v>
      </c>
      <c r="D38" s="14" t="s">
        <v>14</v>
      </c>
      <c r="E38" s="2">
        <v>5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</row>
    <row r="39" spans="1:34" x14ac:dyDescent="0.25">
      <c r="A39" s="14"/>
      <c r="B39" s="14" t="s">
        <v>2</v>
      </c>
      <c r="C39" s="14"/>
      <c r="D39" s="14"/>
      <c r="E39" s="14">
        <f>E37*(K34/E38)</f>
        <v>8.0000000000000002E-3</v>
      </c>
      <c r="F39" s="14" t="s">
        <v>19</v>
      </c>
      <c r="G39" s="14">
        <f>E39/K34</f>
        <v>8.0000000000000002E-3</v>
      </c>
      <c r="H39" s="14" t="str">
        <f>$B$14</f>
        <v>USD/GBP</v>
      </c>
      <c r="I39" s="14"/>
      <c r="J39" s="14"/>
      <c r="K39" s="14" t="s">
        <v>9</v>
      </c>
      <c r="L39" s="15" t="s">
        <v>11</v>
      </c>
      <c r="M39" s="14" t="s">
        <v>10</v>
      </c>
      <c r="N39" s="14"/>
      <c r="O39" s="14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0" spans="1:34" x14ac:dyDescent="0.25">
      <c r="A40" s="14"/>
      <c r="B40" s="14" t="s">
        <v>20</v>
      </c>
      <c r="C40" s="14"/>
      <c r="D40" s="14"/>
      <c r="E40" s="11">
        <f>E39/10</f>
        <v>8.0000000000000004E-4</v>
      </c>
      <c r="F40" s="14"/>
      <c r="G40" s="14"/>
      <c r="H40" s="14"/>
      <c r="I40" s="14"/>
      <c r="J40" s="14"/>
      <c r="K40" s="14">
        <v>1</v>
      </c>
      <c r="L40" s="16" t="s">
        <v>11</v>
      </c>
      <c r="M40" s="2">
        <v>0.1</v>
      </c>
      <c r="N40" s="14"/>
      <c r="O40" s="14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 t="s">
        <v>12</v>
      </c>
      <c r="K44" s="14"/>
      <c r="L44" s="14"/>
      <c r="M44" s="17">
        <f>E39*M40</f>
        <v>8.0000000000000004E-4</v>
      </c>
      <c r="N44" s="14"/>
      <c r="O44" s="14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</row>
    <row r="45" spans="1:34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8"/>
      <c r="B46" s="2" t="s">
        <v>25</v>
      </c>
      <c r="C46" s="18"/>
      <c r="D46" s="18"/>
      <c r="E46" s="18" t="s">
        <v>3</v>
      </c>
      <c r="F46" s="18"/>
      <c r="G46" s="18"/>
      <c r="H46" s="18" t="str">
        <f>B46</f>
        <v>CUSTOM1</v>
      </c>
      <c r="I46" s="18"/>
      <c r="J46" s="18" t="s">
        <v>22</v>
      </c>
      <c r="K46" s="2">
        <v>55</v>
      </c>
      <c r="L46" s="19" t="s">
        <v>14</v>
      </c>
      <c r="M46" s="18" t="str">
        <f>$B$14</f>
        <v>USD/GBP</v>
      </c>
      <c r="N46" s="18" t="s">
        <v>21</v>
      </c>
      <c r="O46" s="18" t="str">
        <f>B46</f>
        <v>CUSTOM1</v>
      </c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</row>
    <row r="47" spans="1:34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</row>
    <row r="48" spans="1:34" x14ac:dyDescent="0.25">
      <c r="A48" s="18"/>
      <c r="B48" s="18" t="s">
        <v>0</v>
      </c>
      <c r="C48" s="18"/>
      <c r="D48" s="18"/>
      <c r="E48" s="3">
        <v>55</v>
      </c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x14ac:dyDescent="0.25">
      <c r="A49" s="18"/>
      <c r="B49" s="18" t="s">
        <v>9</v>
      </c>
      <c r="C49" s="2">
        <v>55</v>
      </c>
      <c r="D49" s="18" t="s">
        <v>6</v>
      </c>
      <c r="E49" s="18">
        <f>E48*(C49/100)</f>
        <v>30.250000000000004</v>
      </c>
      <c r="F49" s="18"/>
      <c r="G49" s="18"/>
      <c r="H49" s="18"/>
      <c r="I49" s="18"/>
      <c r="J49" s="18"/>
      <c r="K49" s="18" t="s">
        <v>9</v>
      </c>
      <c r="L49" s="19" t="s">
        <v>11</v>
      </c>
      <c r="M49" s="18" t="s">
        <v>10</v>
      </c>
      <c r="N49" s="18"/>
      <c r="O49" s="18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8"/>
      <c r="B50" s="18" t="s">
        <v>1</v>
      </c>
      <c r="C50" s="18" t="s">
        <v>13</v>
      </c>
      <c r="D50" s="18" t="s">
        <v>14</v>
      </c>
      <c r="E50" s="2">
        <v>565</v>
      </c>
      <c r="F50" s="18"/>
      <c r="G50" s="18"/>
      <c r="H50" s="18"/>
      <c r="I50" s="18"/>
      <c r="J50" s="18"/>
      <c r="K50" s="18">
        <v>1</v>
      </c>
      <c r="L50" s="20" t="s">
        <v>11</v>
      </c>
      <c r="M50" s="2">
        <v>55</v>
      </c>
      <c r="N50" s="18"/>
      <c r="O50" s="18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x14ac:dyDescent="0.25">
      <c r="A51" s="18"/>
      <c r="B51" s="18" t="s">
        <v>7</v>
      </c>
      <c r="C51" s="18"/>
      <c r="D51" s="18"/>
      <c r="E51" s="18">
        <f>E49*(K46/E50)</f>
        <v>2.944690265486726</v>
      </c>
      <c r="F51" s="18" t="str">
        <f>B46</f>
        <v>CUSTOM1</v>
      </c>
      <c r="G51" s="18">
        <f>E51/K46</f>
        <v>5.353982300884956E-2</v>
      </c>
      <c r="H51" s="18" t="str">
        <f>$B$14</f>
        <v>USD/GBP</v>
      </c>
      <c r="I51" s="18"/>
      <c r="J51" s="18"/>
      <c r="K51" s="18"/>
      <c r="L51" s="18"/>
      <c r="M51" s="18"/>
      <c r="N51" s="18"/>
      <c r="O51" s="18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5">
      <c r="A52" s="18"/>
      <c r="B52" s="18" t="s">
        <v>8</v>
      </c>
      <c r="C52" s="18"/>
      <c r="D52" s="18"/>
      <c r="E52" s="11">
        <f>E51/1000</f>
        <v>2.9446902654867262E-3</v>
      </c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</row>
    <row r="53" spans="1:34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 t="s">
        <v>12</v>
      </c>
      <c r="L54" s="18"/>
      <c r="M54" s="4">
        <f>E49*M50</f>
        <v>1663.7500000000002</v>
      </c>
      <c r="N54" s="18"/>
      <c r="O54" s="18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</row>
    <row r="55" spans="1:34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</row>
    <row r="56" spans="1:34" x14ac:dyDescent="0.25">
      <c r="A56" s="21"/>
      <c r="B56" s="2" t="s">
        <v>26</v>
      </c>
      <c r="C56" s="21"/>
      <c r="D56" s="21"/>
      <c r="E56" s="21" t="s">
        <v>3</v>
      </c>
      <c r="F56" s="21"/>
      <c r="G56" s="21"/>
      <c r="H56" s="21" t="str">
        <f>B56</f>
        <v>CUSTOM2</v>
      </c>
      <c r="I56" s="21"/>
      <c r="J56" s="21" t="s">
        <v>22</v>
      </c>
      <c r="K56" s="2">
        <v>55</v>
      </c>
      <c r="L56" s="22" t="s">
        <v>14</v>
      </c>
      <c r="M56" s="21" t="str">
        <f>$B$14</f>
        <v>USD/GBP</v>
      </c>
      <c r="N56" s="21" t="s">
        <v>21</v>
      </c>
      <c r="O56" s="21" t="str">
        <f>B56</f>
        <v>CUSTOM2</v>
      </c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21"/>
      <c r="B58" s="21" t="s">
        <v>0</v>
      </c>
      <c r="C58" s="21"/>
      <c r="D58" s="21"/>
      <c r="E58" s="3">
        <v>5</v>
      </c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x14ac:dyDescent="0.25">
      <c r="A59" s="21"/>
      <c r="B59" s="21" t="s">
        <v>9</v>
      </c>
      <c r="C59" s="2">
        <v>55</v>
      </c>
      <c r="D59" s="21" t="s">
        <v>6</v>
      </c>
      <c r="E59" s="21">
        <f>E58*(C59/100)</f>
        <v>2.75</v>
      </c>
      <c r="F59" s="21"/>
      <c r="G59" s="21"/>
      <c r="H59" s="21"/>
      <c r="I59" s="21"/>
      <c r="J59" s="21"/>
      <c r="K59" s="21" t="s">
        <v>9</v>
      </c>
      <c r="L59" s="22" t="s">
        <v>11</v>
      </c>
      <c r="M59" s="21" t="s">
        <v>10</v>
      </c>
      <c r="N59" s="21"/>
      <c r="O59" s="21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5">
      <c r="A60" s="21"/>
      <c r="B60" s="21" t="s">
        <v>1</v>
      </c>
      <c r="C60" s="21" t="s">
        <v>13</v>
      </c>
      <c r="D60" s="21" t="s">
        <v>14</v>
      </c>
      <c r="E60" s="2">
        <v>6556</v>
      </c>
      <c r="F60" s="21"/>
      <c r="G60" s="21"/>
      <c r="H60" s="21"/>
      <c r="I60" s="21"/>
      <c r="J60" s="21"/>
      <c r="K60" s="21">
        <v>1</v>
      </c>
      <c r="L60" s="23" t="s">
        <v>11</v>
      </c>
      <c r="M60" s="2">
        <v>55</v>
      </c>
      <c r="N60" s="21"/>
      <c r="O60" s="21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</row>
    <row r="61" spans="1:34" x14ac:dyDescent="0.25">
      <c r="A61" s="21"/>
      <c r="B61" s="21" t="s">
        <v>7</v>
      </c>
      <c r="C61" s="21"/>
      <c r="D61" s="21"/>
      <c r="E61" s="21">
        <f>E59*(K56/E60)</f>
        <v>2.307046979865772E-2</v>
      </c>
      <c r="F61" s="21" t="str">
        <f>B56</f>
        <v>CUSTOM2</v>
      </c>
      <c r="G61" s="21">
        <f>E61/K56</f>
        <v>4.1946308724832219E-4</v>
      </c>
      <c r="H61" s="21" t="str">
        <f>$B$14</f>
        <v>USD/GBP</v>
      </c>
      <c r="I61" s="21"/>
      <c r="J61" s="21"/>
      <c r="K61" s="21"/>
      <c r="L61" s="21"/>
      <c r="M61" s="21"/>
      <c r="N61" s="21"/>
      <c r="O61" s="21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21"/>
      <c r="B62" s="21" t="s">
        <v>8</v>
      </c>
      <c r="C62" s="21"/>
      <c r="D62" s="21"/>
      <c r="E62" s="11">
        <f>E61/1000</f>
        <v>2.3070469798657721E-5</v>
      </c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</row>
    <row r="63" spans="1:34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</row>
    <row r="64" spans="1:34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 t="s">
        <v>12</v>
      </c>
      <c r="L64" s="21"/>
      <c r="M64" s="4">
        <f>E59*M60</f>
        <v>151.25</v>
      </c>
      <c r="N64" s="21"/>
      <c r="O64" s="21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</row>
    <row r="65" spans="1:34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</row>
    <row r="68" spans="1:34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</row>
    <row r="69" spans="1:34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</row>
    <row r="72" spans="1:34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</row>
    <row r="73" spans="1:34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</row>
    <row r="76" spans="1:34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</row>
    <row r="77" spans="1:34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</row>
    <row r="78" spans="1:34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</row>
    <row r="80" spans="1:34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</row>
  </sheetData>
  <sheetProtection algorithmName="SHA-512" hashValue="UI1FMS7TBUHlXKmCA7f8Ey5zRhnE24bbrYqLQIonO5p513uViQrwBVmyOi4Xo9euZZMCSc4/b7wS7UjS/fecWQ==" saltValue="U8dYbFyDjOociAlw2XLuvA==" spinCount="100000" sheet="1" objects="1" scenarios="1" formatCells="0" formatColumns="0" formatRows="0" insertColumns="0" insertRows="0" insertHyperlinks="0" deleteColumns="0" deleteRows="0" sort="0" autoFilter="0" pivotTables="0"/>
  <pageMargins left="0.75" right="0.75" top="1" bottom="1" header="0.5" footer="0.5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bob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Brown</dc:creator>
  <cp:lastModifiedBy>Stephen Brown</cp:lastModifiedBy>
  <dcterms:created xsi:type="dcterms:W3CDTF">2016-07-14T17:53:58Z</dcterms:created>
  <dcterms:modified xsi:type="dcterms:W3CDTF">2017-05-15T21:27:01Z</dcterms:modified>
</cp:coreProperties>
</file>