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11700" tabRatio="955"/>
  </bookViews>
  <sheets>
    <sheet name="MCS" sheetId="46" r:id="rId1"/>
  </sheets>
  <externalReferences>
    <externalReference r:id="rId2"/>
  </externalReferences>
  <calcPr calcId="144525" iterate="1" iterateCount="1"/>
</workbook>
</file>

<file path=xl/calcChain.xml><?xml version="1.0" encoding="utf-8"?>
<calcChain xmlns="http://schemas.openxmlformats.org/spreadsheetml/2006/main">
  <c r="C2" i="46" l="1"/>
  <c r="K8" i="46" s="1"/>
  <c r="G9" i="46"/>
  <c r="H9" i="46"/>
  <c r="G10" i="46"/>
  <c r="G11" i="46" s="1"/>
  <c r="G12" i="46" s="1"/>
  <c r="G13" i="46" s="1"/>
  <c r="G14" i="46" s="1"/>
  <c r="G15" i="46" s="1"/>
  <c r="G16" i="46" s="1"/>
  <c r="G17" i="46" s="1"/>
  <c r="G18" i="46" s="1"/>
  <c r="G19" i="46" s="1"/>
  <c r="G20" i="46" s="1"/>
  <c r="G21" i="46" s="1"/>
  <c r="G22" i="46" s="1"/>
  <c r="G23" i="46" s="1"/>
  <c r="G24" i="46" s="1"/>
  <c r="G25" i="46" s="1"/>
  <c r="G26" i="46" s="1"/>
  <c r="G27" i="46" s="1"/>
  <c r="G28" i="46" s="1"/>
  <c r="G29" i="46" s="1"/>
  <c r="G30" i="46" s="1"/>
  <c r="G31" i="46" s="1"/>
  <c r="G32" i="46" s="1"/>
  <c r="G33" i="46" s="1"/>
  <c r="G34" i="46" s="1"/>
  <c r="G35" i="46" s="1"/>
  <c r="G36" i="46" s="1"/>
  <c r="G37" i="46" s="1"/>
  <c r="G38" i="46" s="1"/>
  <c r="G39" i="46" s="1"/>
  <c r="G40" i="46" s="1"/>
  <c r="G41" i="46" s="1"/>
  <c r="G42" i="46" s="1"/>
  <c r="G43" i="46" s="1"/>
  <c r="G44" i="46" s="1"/>
  <c r="G45" i="46" s="1"/>
  <c r="G46" i="46" s="1"/>
  <c r="G47" i="46" s="1"/>
  <c r="G48" i="46" s="1"/>
  <c r="G49" i="46" s="1"/>
  <c r="G50" i="46" s="1"/>
  <c r="G51" i="46" s="1"/>
  <c r="G52" i="46" s="1"/>
  <c r="G53" i="46" s="1"/>
  <c r="G54" i="46" s="1"/>
  <c r="G55" i="46" s="1"/>
  <c r="G56" i="46" s="1"/>
  <c r="G57" i="46" s="1"/>
  <c r="G58" i="46" s="1"/>
  <c r="G59" i="46" s="1"/>
  <c r="G60" i="46" s="1"/>
  <c r="G61" i="46" s="1"/>
  <c r="G62" i="46" s="1"/>
  <c r="G63" i="46" s="1"/>
  <c r="G64" i="46" s="1"/>
  <c r="G65" i="46" s="1"/>
  <c r="G66" i="46" s="1"/>
  <c r="G67" i="46" s="1"/>
  <c r="G68" i="46" s="1"/>
  <c r="G69" i="46" s="1"/>
  <c r="G70" i="46" s="1"/>
  <c r="G71" i="46" s="1"/>
  <c r="G72" i="46" s="1"/>
  <c r="G73" i="46" s="1"/>
  <c r="G74" i="46" s="1"/>
  <c r="G75" i="46" s="1"/>
  <c r="G76" i="46" s="1"/>
  <c r="G77" i="46" s="1"/>
  <c r="G78" i="46" s="1"/>
  <c r="G79" i="46" s="1"/>
  <c r="G80" i="46" s="1"/>
  <c r="G81" i="46" s="1"/>
  <c r="G82" i="46" s="1"/>
  <c r="G83" i="46" s="1"/>
  <c r="G84" i="46" s="1"/>
  <c r="G85" i="46" s="1"/>
  <c r="G86" i="46" s="1"/>
  <c r="G87" i="46" s="1"/>
  <c r="G88" i="46" s="1"/>
  <c r="G89" i="46" s="1"/>
  <c r="G90" i="46" s="1"/>
  <c r="G91" i="46" s="1"/>
  <c r="G92" i="46" s="1"/>
  <c r="G93" i="46" s="1"/>
  <c r="G94" i="46" s="1"/>
  <c r="G95" i="46" s="1"/>
  <c r="G96" i="46" s="1"/>
  <c r="G97" i="46" s="1"/>
  <c r="G98" i="46" s="1"/>
  <c r="G99" i="46" s="1"/>
  <c r="G100" i="46" s="1"/>
  <c r="G101" i="46" s="1"/>
  <c r="G102" i="46" s="1"/>
  <c r="G103" i="46" s="1"/>
  <c r="G104" i="46" s="1"/>
  <c r="G105" i="46" s="1"/>
  <c r="G106" i="46" s="1"/>
  <c r="G107" i="46" s="1"/>
  <c r="G108" i="46" s="1"/>
  <c r="H10" i="46"/>
  <c r="H11" i="46"/>
  <c r="H12" i="46"/>
  <c r="H13" i="46"/>
  <c r="H14" i="46"/>
  <c r="H15" i="46"/>
  <c r="H16" i="46"/>
  <c r="H17" i="46"/>
  <c r="H18" i="46"/>
  <c r="H19" i="46"/>
  <c r="H20" i="46"/>
  <c r="H21" i="46"/>
  <c r="H22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6" i="46"/>
  <c r="H37" i="46"/>
  <c r="H38" i="46"/>
  <c r="H39" i="46"/>
  <c r="H40" i="46"/>
  <c r="H41" i="46"/>
  <c r="H42" i="46"/>
  <c r="H43" i="46"/>
  <c r="H44" i="46"/>
  <c r="H45" i="46"/>
  <c r="H46" i="46"/>
  <c r="H47" i="46"/>
  <c r="H48" i="46"/>
  <c r="H49" i="46"/>
  <c r="H50" i="46"/>
  <c r="H51" i="46"/>
  <c r="H52" i="46"/>
  <c r="H53" i="46"/>
  <c r="H54" i="46"/>
  <c r="H55" i="46"/>
  <c r="H56" i="46"/>
  <c r="H57" i="46"/>
  <c r="H58" i="46"/>
  <c r="H59" i="46"/>
  <c r="H60" i="46"/>
  <c r="H61" i="46"/>
  <c r="H62" i="46"/>
  <c r="H63" i="46"/>
  <c r="H64" i="46"/>
  <c r="H65" i="46"/>
  <c r="H66" i="46"/>
  <c r="H67" i="46"/>
  <c r="H68" i="46"/>
  <c r="H69" i="46"/>
  <c r="H70" i="46"/>
  <c r="H71" i="46"/>
  <c r="H72" i="46"/>
  <c r="H73" i="46"/>
  <c r="H74" i="46"/>
  <c r="H75" i="46"/>
  <c r="H76" i="46"/>
  <c r="H77" i="46"/>
  <c r="H78" i="46"/>
  <c r="H79" i="46"/>
  <c r="H80" i="46"/>
  <c r="H81" i="46"/>
  <c r="H82" i="46"/>
  <c r="H83" i="46"/>
  <c r="H84" i="46"/>
  <c r="H85" i="46"/>
  <c r="H86" i="46"/>
  <c r="H87" i="46"/>
  <c r="H88" i="46"/>
  <c r="H89" i="46"/>
  <c r="H90" i="46"/>
  <c r="H91" i="46"/>
  <c r="H92" i="46"/>
  <c r="H93" i="46"/>
  <c r="H94" i="46"/>
  <c r="H95" i="46"/>
  <c r="H96" i="46"/>
  <c r="H97" i="46"/>
  <c r="H98" i="46"/>
  <c r="H99" i="46"/>
  <c r="H100" i="46"/>
  <c r="H101" i="46"/>
  <c r="H102" i="46"/>
  <c r="H103" i="46"/>
  <c r="H104" i="46"/>
  <c r="H105" i="46"/>
  <c r="H106" i="46"/>
  <c r="H107" i="46"/>
  <c r="H108" i="46"/>
  <c r="C3" i="46" l="1"/>
  <c r="C4" i="46"/>
  <c r="I108" i="46" l="1"/>
  <c r="I106" i="46"/>
  <c r="I100" i="46"/>
  <c r="I96" i="46"/>
  <c r="I92" i="46"/>
  <c r="I88" i="46"/>
  <c r="I84" i="46"/>
  <c r="I80" i="46"/>
  <c r="I76" i="46"/>
  <c r="I72" i="46"/>
  <c r="I68" i="46"/>
  <c r="I64" i="46"/>
  <c r="I60" i="46"/>
  <c r="I56" i="46"/>
  <c r="I52" i="46"/>
  <c r="I48" i="46"/>
  <c r="I44" i="46"/>
  <c r="I40" i="46"/>
  <c r="I36" i="46"/>
  <c r="I32" i="46"/>
  <c r="I28" i="46"/>
  <c r="I24" i="46"/>
  <c r="I20" i="46"/>
  <c r="I16" i="46"/>
  <c r="I9" i="46"/>
  <c r="I105" i="46"/>
  <c r="I101" i="46"/>
  <c r="I97" i="46"/>
  <c r="I93" i="46"/>
  <c r="I89" i="46"/>
  <c r="I85" i="46"/>
  <c r="I81" i="46"/>
  <c r="I77" i="46"/>
  <c r="I73" i="46"/>
  <c r="I69" i="46"/>
  <c r="I65" i="46"/>
  <c r="I61" i="46"/>
  <c r="I57" i="46"/>
  <c r="I53" i="46"/>
  <c r="I49" i="46"/>
  <c r="I45" i="46"/>
  <c r="I41" i="46"/>
  <c r="I37" i="46"/>
  <c r="I33" i="46"/>
  <c r="I29" i="46"/>
  <c r="I25" i="46"/>
  <c r="I21" i="46"/>
  <c r="I17" i="46"/>
  <c r="I13" i="46"/>
  <c r="I14" i="46"/>
  <c r="I15" i="46"/>
  <c r="I102" i="46"/>
  <c r="I104" i="46"/>
  <c r="I98" i="46"/>
  <c r="I94" i="46"/>
  <c r="I90" i="46"/>
  <c r="I86" i="46"/>
  <c r="I82" i="46"/>
  <c r="I78" i="46"/>
  <c r="I74" i="46"/>
  <c r="I70" i="46"/>
  <c r="I66" i="46"/>
  <c r="I62" i="46"/>
  <c r="I58" i="46"/>
  <c r="I54" i="46"/>
  <c r="I50" i="46"/>
  <c r="I46" i="46"/>
  <c r="I42" i="46"/>
  <c r="I38" i="46"/>
  <c r="I34" i="46"/>
  <c r="I30" i="46"/>
  <c r="I26" i="46"/>
  <c r="I22" i="46"/>
  <c r="I18" i="46"/>
  <c r="I12" i="46"/>
  <c r="I107" i="46"/>
  <c r="I103" i="46"/>
  <c r="I99" i="46"/>
  <c r="I95" i="46"/>
  <c r="I91" i="46"/>
  <c r="I87" i="46"/>
  <c r="I83" i="46"/>
  <c r="I79" i="46"/>
  <c r="I75" i="46"/>
  <c r="I71" i="46"/>
  <c r="I67" i="46"/>
  <c r="I63" i="46"/>
  <c r="I59" i="46"/>
  <c r="I55" i="46"/>
  <c r="I51" i="46"/>
  <c r="I47" i="46"/>
  <c r="I43" i="46"/>
  <c r="I39" i="46"/>
  <c r="I35" i="46"/>
  <c r="I31" i="46"/>
  <c r="I27" i="46"/>
  <c r="I23" i="46"/>
  <c r="I19" i="46"/>
  <c r="I11" i="46"/>
  <c r="I10" i="46"/>
  <c r="J9" i="46" l="1"/>
  <c r="J10" i="46" s="1"/>
  <c r="J11" i="46" s="1"/>
  <c r="J12" i="46" s="1"/>
  <c r="J13" i="46" s="1"/>
  <c r="J14" i="46" s="1"/>
  <c r="J15" i="46" s="1"/>
  <c r="J16" i="46" s="1"/>
  <c r="J17" i="46" s="1"/>
  <c r="J18" i="46" s="1"/>
  <c r="J19" i="46" s="1"/>
  <c r="J20" i="46" s="1"/>
  <c r="J21" i="46" s="1"/>
  <c r="J22" i="46" s="1"/>
  <c r="J23" i="46" s="1"/>
  <c r="J24" i="46" s="1"/>
  <c r="J25" i="46" s="1"/>
  <c r="J26" i="46" s="1"/>
  <c r="J27" i="46" s="1"/>
  <c r="J28" i="46" s="1"/>
  <c r="J29" i="46" s="1"/>
  <c r="J30" i="46" s="1"/>
  <c r="J31" i="46" s="1"/>
  <c r="J32" i="46" s="1"/>
  <c r="J33" i="46" s="1"/>
  <c r="J34" i="46" s="1"/>
  <c r="J35" i="46" s="1"/>
  <c r="J36" i="46" s="1"/>
  <c r="J37" i="46" s="1"/>
  <c r="J38" i="46" s="1"/>
  <c r="J39" i="46" s="1"/>
  <c r="J40" i="46" s="1"/>
  <c r="J41" i="46" s="1"/>
  <c r="J42" i="46" s="1"/>
  <c r="J43" i="46" s="1"/>
  <c r="J44" i="46" s="1"/>
  <c r="J45" i="46" s="1"/>
  <c r="J46" i="46" s="1"/>
  <c r="J47" i="46" s="1"/>
  <c r="J48" i="46" s="1"/>
  <c r="J49" i="46" s="1"/>
  <c r="J50" i="46" s="1"/>
  <c r="J51" i="46" s="1"/>
  <c r="J52" i="46" s="1"/>
  <c r="J53" i="46" s="1"/>
  <c r="J54" i="46" s="1"/>
  <c r="J55" i="46" s="1"/>
  <c r="J56" i="46" s="1"/>
  <c r="J57" i="46" s="1"/>
  <c r="J58" i="46" s="1"/>
  <c r="J59" i="46" s="1"/>
  <c r="J60" i="46" s="1"/>
  <c r="J61" i="46" s="1"/>
  <c r="J62" i="46" s="1"/>
  <c r="J63" i="46" s="1"/>
  <c r="J64" i="46" s="1"/>
  <c r="J65" i="46" s="1"/>
  <c r="J66" i="46" s="1"/>
  <c r="J67" i="46" s="1"/>
  <c r="J68" i="46" s="1"/>
  <c r="J69" i="46" s="1"/>
  <c r="J70" i="46" s="1"/>
  <c r="J71" i="46" s="1"/>
  <c r="J72" i="46" s="1"/>
  <c r="J73" i="46" s="1"/>
  <c r="J74" i="46" s="1"/>
  <c r="J75" i="46" s="1"/>
  <c r="J76" i="46" s="1"/>
  <c r="J77" i="46" s="1"/>
  <c r="J78" i="46" s="1"/>
  <c r="J79" i="46" s="1"/>
  <c r="J80" i="46" s="1"/>
  <c r="J81" i="46" s="1"/>
  <c r="J82" i="46" s="1"/>
  <c r="J83" i="46" s="1"/>
  <c r="J84" i="46" s="1"/>
  <c r="J85" i="46" s="1"/>
  <c r="J86" i="46" s="1"/>
  <c r="J87" i="46" s="1"/>
  <c r="J88" i="46" s="1"/>
  <c r="J89" i="46" s="1"/>
  <c r="J90" i="46" s="1"/>
  <c r="J91" i="46" s="1"/>
  <c r="J92" i="46" s="1"/>
  <c r="J93" i="46" s="1"/>
  <c r="J94" i="46" s="1"/>
  <c r="J95" i="46" s="1"/>
  <c r="J96" i="46" s="1"/>
  <c r="J97" i="46" s="1"/>
  <c r="J98" i="46" s="1"/>
  <c r="J99" i="46" s="1"/>
  <c r="J100" i="46" s="1"/>
  <c r="J101" i="46" s="1"/>
  <c r="J102" i="46" s="1"/>
  <c r="J103" i="46" s="1"/>
  <c r="J104" i="46" s="1"/>
  <c r="J105" i="46" s="1"/>
  <c r="J106" i="46" s="1"/>
  <c r="J107" i="46" s="1"/>
  <c r="J108" i="46" s="1"/>
  <c r="I2" i="46" s="1"/>
  <c r="C5" i="46" l="1"/>
  <c r="K9" i="46" s="1"/>
  <c r="K10" i="46" l="1"/>
  <c r="K11" i="46" s="1"/>
  <c r="K12" i="46" s="1"/>
  <c r="K13" i="46" s="1"/>
  <c r="K14" i="46" s="1"/>
  <c r="K15" i="46" s="1"/>
  <c r="K16" i="46" s="1"/>
  <c r="K17" i="46" s="1"/>
  <c r="K18" i="46" s="1"/>
  <c r="K19" i="46" s="1"/>
  <c r="K20" i="46" s="1"/>
  <c r="K21" i="46" s="1"/>
  <c r="K22" i="46" s="1"/>
  <c r="K23" i="46" s="1"/>
  <c r="K24" i="46" s="1"/>
  <c r="K25" i="46" s="1"/>
  <c r="K26" i="46" s="1"/>
  <c r="K27" i="46" s="1"/>
  <c r="K28" i="46" s="1"/>
  <c r="K29" i="46" s="1"/>
  <c r="K30" i="46" s="1"/>
  <c r="K31" i="46" s="1"/>
  <c r="K32" i="46" s="1"/>
  <c r="K33" i="46" s="1"/>
  <c r="K34" i="46" s="1"/>
  <c r="K35" i="46" s="1"/>
  <c r="K36" i="46" s="1"/>
  <c r="K37" i="46" s="1"/>
  <c r="K38" i="46" s="1"/>
  <c r="K39" i="46" s="1"/>
  <c r="K40" i="46" s="1"/>
  <c r="K41" i="46" s="1"/>
  <c r="K42" i="46" s="1"/>
  <c r="K43" i="46" s="1"/>
  <c r="K44" i="46" s="1"/>
  <c r="K45" i="46" s="1"/>
  <c r="K46" i="46" s="1"/>
  <c r="K47" i="46" s="1"/>
  <c r="K48" i="46" s="1"/>
  <c r="K49" i="46" s="1"/>
  <c r="K50" i="46" s="1"/>
  <c r="K51" i="46" s="1"/>
  <c r="K52" i="46" s="1"/>
  <c r="K53" i="46" s="1"/>
  <c r="K54" i="46" s="1"/>
  <c r="K55" i="46" s="1"/>
  <c r="K56" i="46" s="1"/>
  <c r="K57" i="46" s="1"/>
  <c r="K58" i="46" s="1"/>
  <c r="K59" i="46" s="1"/>
  <c r="K60" i="46" s="1"/>
  <c r="K61" i="46" s="1"/>
  <c r="K62" i="46" s="1"/>
  <c r="K63" i="46" s="1"/>
  <c r="K64" i="46" s="1"/>
  <c r="K65" i="46" s="1"/>
  <c r="K66" i="46" s="1"/>
  <c r="K67" i="46" s="1"/>
  <c r="K68" i="46" s="1"/>
  <c r="K69" i="46" s="1"/>
  <c r="K70" i="46" s="1"/>
  <c r="K71" i="46" s="1"/>
  <c r="K72" i="46" s="1"/>
  <c r="K73" i="46" s="1"/>
  <c r="K74" i="46" s="1"/>
  <c r="K75" i="46" s="1"/>
  <c r="K76" i="46" s="1"/>
  <c r="K77" i="46" s="1"/>
  <c r="K78" i="46" s="1"/>
  <c r="K79" i="46" s="1"/>
  <c r="K80" i="46" s="1"/>
  <c r="K81" i="46" s="1"/>
  <c r="K82" i="46" s="1"/>
  <c r="K83" i="46" s="1"/>
  <c r="K84" i="46" s="1"/>
  <c r="K85" i="46" s="1"/>
  <c r="K86" i="46" s="1"/>
  <c r="K87" i="46" s="1"/>
  <c r="K88" i="46" s="1"/>
  <c r="K89" i="46" s="1"/>
  <c r="K90" i="46" s="1"/>
  <c r="K91" i="46" s="1"/>
  <c r="K92" i="46" s="1"/>
  <c r="K93" i="46" s="1"/>
  <c r="K94" i="46" s="1"/>
  <c r="K95" i="46" s="1"/>
  <c r="K96" i="46" s="1"/>
  <c r="K97" i="46" s="1"/>
  <c r="K98" i="46" s="1"/>
  <c r="K99" i="46" s="1"/>
  <c r="K100" i="46" s="1"/>
  <c r="K101" i="46" s="1"/>
  <c r="K102" i="46" s="1"/>
  <c r="K103" i="46" s="1"/>
  <c r="K104" i="46" s="1"/>
  <c r="K105" i="46" s="1"/>
  <c r="K106" i="46" s="1"/>
  <c r="K107" i="46" s="1"/>
  <c r="K108" i="46" s="1"/>
  <c r="I5" i="46" s="1"/>
  <c r="J5" i="46" s="1"/>
  <c r="I4" i="46" l="1"/>
  <c r="I3" i="46"/>
</calcChain>
</file>

<file path=xl/sharedStrings.xml><?xml version="1.0" encoding="utf-8"?>
<sst xmlns="http://schemas.openxmlformats.org/spreadsheetml/2006/main" count="16" uniqueCount="16">
  <si>
    <t>Equity</t>
  </si>
  <si>
    <t>Simulações</t>
  </si>
  <si>
    <t xml:space="preserve"> Trades</t>
  </si>
  <si>
    <t>Wins</t>
  </si>
  <si>
    <t>Rnd</t>
  </si>
  <si>
    <t>Win / Loss</t>
  </si>
  <si>
    <t>Risk(%) / 100</t>
  </si>
  <si>
    <t>Starting Equity (USD)</t>
  </si>
  <si>
    <t>Highest $</t>
  </si>
  <si>
    <t>Lowest $</t>
  </si>
  <si>
    <t>Final $</t>
  </si>
  <si>
    <t>Winning</t>
  </si>
  <si>
    <t>Winning Prob (%)</t>
  </si>
  <si>
    <t>KHS? (Sim/"")</t>
  </si>
  <si>
    <t>Reward / Risk (FL)</t>
  </si>
  <si>
    <t>Gain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</si>
</sst>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_);_(* \(#,##0\);_(* &quot;-&quot;_);_(@_)"/>
    <numFmt numFmtId="165" formatCode="#,##0.00;[Red]#,##0.00"/>
    <numFmt numFmtId="166" formatCode="#,##0.0000;[Red]#,##0.0000"/>
    <numFmt numFmtId="167" formatCode="#,##0.00000;[Red]#,##0.00000"/>
    <numFmt numFmtId="168" formatCode="#,##0.0000"/>
    <numFmt numFmtId="169" formatCode="#,##0.0000000;[Red]#,##0.0000000"/>
    <numFmt numFmtId="170" formatCode="#,##0.00000"/>
  </numFmts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3" fillId="5" borderId="7" xfId="2" applyNumberFormat="1" applyFont="1" applyFill="1" applyBorder="1" applyAlignment="1">
      <alignment horizontal="center" vertical="center"/>
    </xf>
    <xf numFmtId="165" fontId="0" fillId="5" borderId="14" xfId="0" applyNumberFormat="1" applyFill="1" applyBorder="1" applyAlignment="1">
      <alignment horizontal="center" vertical="center"/>
    </xf>
    <xf numFmtId="165" fontId="3" fillId="5" borderId="9" xfId="2" applyNumberFormat="1" applyFont="1" applyFill="1" applyBorder="1" applyAlignment="1">
      <alignment horizontal="center" vertical="center"/>
    </xf>
    <xf numFmtId="165" fontId="4" fillId="4" borderId="15" xfId="0" applyNumberFormat="1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168" fontId="4" fillId="2" borderId="15" xfId="0" applyNumberFormat="1" applyFont="1" applyFill="1" applyBorder="1" applyAlignment="1">
      <alignment horizontal="center" vertical="center"/>
    </xf>
    <xf numFmtId="170" fontId="4" fillId="2" borderId="15" xfId="0" applyNumberFormat="1" applyFont="1" applyFill="1" applyBorder="1" applyAlignment="1">
      <alignment horizontal="center" vertical="center"/>
    </xf>
    <xf numFmtId="169" fontId="4" fillId="2" borderId="21" xfId="0" applyNumberFormat="1" applyFont="1" applyFill="1" applyBorder="1" applyAlignment="1">
      <alignment horizontal="center" vertical="center"/>
    </xf>
    <xf numFmtId="165" fontId="4" fillId="4" borderId="21" xfId="0" applyNumberFormat="1" applyFont="1" applyFill="1" applyBorder="1" applyAlignment="1">
      <alignment horizontal="center" vertical="center"/>
    </xf>
    <xf numFmtId="166" fontId="4" fillId="7" borderId="12" xfId="0" applyNumberFormat="1" applyFont="1" applyFill="1" applyBorder="1" applyAlignment="1">
      <alignment horizontal="center" vertical="center"/>
    </xf>
    <xf numFmtId="167" fontId="4" fillId="7" borderId="5" xfId="0" applyNumberFormat="1" applyFont="1" applyFill="1" applyBorder="1" applyAlignment="1">
      <alignment horizontal="center" vertical="center"/>
    </xf>
    <xf numFmtId="169" fontId="4" fillId="7" borderId="6" xfId="0" applyNumberFormat="1" applyFont="1" applyFill="1" applyBorder="1" applyAlignment="1">
      <alignment horizontal="center" vertical="center"/>
    </xf>
    <xf numFmtId="166" fontId="4" fillId="7" borderId="22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eparador de milhares [0]" xfId="2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38801399825023"/>
          <c:y val="2.8252405949256341E-2"/>
          <c:w val="0.82703937007874018"/>
          <c:h val="0.9306669872372823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MCS!$K$8:$K$108</c:f>
              <c:numCache>
                <c:formatCode>#,##0.00;[Red]#,##0.00</c:formatCode>
                <c:ptCount val="101"/>
                <c:pt idx="0">
                  <c:v>33237.300000000003</c:v>
                </c:pt>
                <c:pt idx="1">
                  <c:v>32904.927000000003</c:v>
                </c:pt>
                <c:pt idx="2">
                  <c:v>32575.877730000004</c:v>
                </c:pt>
                <c:pt idx="3">
                  <c:v>33227.395284600003</c:v>
                </c:pt>
                <c:pt idx="4">
                  <c:v>32895.121331754002</c:v>
                </c:pt>
                <c:pt idx="5">
                  <c:v>32566.170118436461</c:v>
                </c:pt>
                <c:pt idx="6">
                  <c:v>33217.49352080519</c:v>
                </c:pt>
                <c:pt idx="7">
                  <c:v>33881.843391221293</c:v>
                </c:pt>
                <c:pt idx="8">
                  <c:v>34559.480259045718</c:v>
                </c:pt>
                <c:pt idx="9">
                  <c:v>35250.669864226635</c:v>
                </c:pt>
                <c:pt idx="10">
                  <c:v>35955.683261511171</c:v>
                </c:pt>
                <c:pt idx="11">
                  <c:v>35596.126428896059</c:v>
                </c:pt>
                <c:pt idx="12">
                  <c:v>36308.048957473984</c:v>
                </c:pt>
                <c:pt idx="13">
                  <c:v>35944.968467899242</c:v>
                </c:pt>
                <c:pt idx="14">
                  <c:v>35585.51878322025</c:v>
                </c:pt>
                <c:pt idx="15">
                  <c:v>36297.229158884656</c:v>
                </c:pt>
                <c:pt idx="16">
                  <c:v>35934.256867295808</c:v>
                </c:pt>
                <c:pt idx="17">
                  <c:v>36652.942004641722</c:v>
                </c:pt>
                <c:pt idx="18">
                  <c:v>37386.000844734554</c:v>
                </c:pt>
                <c:pt idx="19">
                  <c:v>38133.720861629248</c:v>
                </c:pt>
                <c:pt idx="20">
                  <c:v>38896.395278861834</c:v>
                </c:pt>
                <c:pt idx="21">
                  <c:v>39674.323184439068</c:v>
                </c:pt>
                <c:pt idx="22">
                  <c:v>40467.809648127848</c:v>
                </c:pt>
                <c:pt idx="23">
                  <c:v>41277.165841090406</c:v>
                </c:pt>
                <c:pt idx="24">
                  <c:v>40864.394182679498</c:v>
                </c:pt>
                <c:pt idx="25">
                  <c:v>40455.7502408527</c:v>
                </c:pt>
                <c:pt idx="26">
                  <c:v>41264.865245669753</c:v>
                </c:pt>
                <c:pt idx="27">
                  <c:v>42090.162550583147</c:v>
                </c:pt>
                <c:pt idx="28">
                  <c:v>41669.260925077317</c:v>
                </c:pt>
                <c:pt idx="29">
                  <c:v>41252.568315826546</c:v>
                </c:pt>
                <c:pt idx="30">
                  <c:v>42077.619682143079</c:v>
                </c:pt>
                <c:pt idx="31">
                  <c:v>41656.843485321646</c:v>
                </c:pt>
                <c:pt idx="32">
                  <c:v>41240.27505046843</c:v>
                </c:pt>
                <c:pt idx="33">
                  <c:v>42065.080551477797</c:v>
                </c:pt>
                <c:pt idx="34">
                  <c:v>42906.382162507354</c:v>
                </c:pt>
                <c:pt idx="35">
                  <c:v>43764.509805757501</c:v>
                </c:pt>
                <c:pt idx="36">
                  <c:v>44639.800001872653</c:v>
                </c:pt>
                <c:pt idx="37">
                  <c:v>44193.402001853923</c:v>
                </c:pt>
                <c:pt idx="38">
                  <c:v>45077.270041891003</c:v>
                </c:pt>
                <c:pt idx="39">
                  <c:v>45978.815442728825</c:v>
                </c:pt>
                <c:pt idx="40">
                  <c:v>46898.391751583404</c:v>
                </c:pt>
                <c:pt idx="41">
                  <c:v>46429.40783406757</c:v>
                </c:pt>
                <c:pt idx="42">
                  <c:v>47357.995990748925</c:v>
                </c:pt>
                <c:pt idx="43">
                  <c:v>48305.155910563903</c:v>
                </c:pt>
                <c:pt idx="44">
                  <c:v>49271.259028775181</c:v>
                </c:pt>
                <c:pt idx="45">
                  <c:v>48778.546438487429</c:v>
                </c:pt>
                <c:pt idx="46">
                  <c:v>48290.760974102552</c:v>
                </c:pt>
                <c:pt idx="47">
                  <c:v>47807.853364361523</c:v>
                </c:pt>
                <c:pt idx="48">
                  <c:v>48764.010431648756</c:v>
                </c:pt>
                <c:pt idx="49">
                  <c:v>48276.370327332268</c:v>
                </c:pt>
                <c:pt idx="50">
                  <c:v>49241.897733878912</c:v>
                </c:pt>
                <c:pt idx="51">
                  <c:v>50226.735688556488</c:v>
                </c:pt>
                <c:pt idx="52">
                  <c:v>49724.46833167092</c:v>
                </c:pt>
                <c:pt idx="53">
                  <c:v>50718.957698304337</c:v>
                </c:pt>
                <c:pt idx="54">
                  <c:v>50211.768121321293</c:v>
                </c:pt>
                <c:pt idx="55">
                  <c:v>49709.650440108082</c:v>
                </c:pt>
                <c:pt idx="56">
                  <c:v>50703.843448910244</c:v>
                </c:pt>
                <c:pt idx="57">
                  <c:v>51717.920317888449</c:v>
                </c:pt>
                <c:pt idx="58">
                  <c:v>52752.278724246222</c:v>
                </c:pt>
                <c:pt idx="59">
                  <c:v>52224.755937003756</c:v>
                </c:pt>
                <c:pt idx="60">
                  <c:v>53269.251055743829</c:v>
                </c:pt>
                <c:pt idx="61">
                  <c:v>54334.636076858704</c:v>
                </c:pt>
                <c:pt idx="62">
                  <c:v>55421.32879839588</c:v>
                </c:pt>
                <c:pt idx="63">
                  <c:v>56529.755374363798</c:v>
                </c:pt>
                <c:pt idx="64">
                  <c:v>57660.350481851077</c:v>
                </c:pt>
                <c:pt idx="65">
                  <c:v>58813.5574914881</c:v>
                </c:pt>
                <c:pt idx="66">
                  <c:v>59989.828641317865</c:v>
                </c:pt>
                <c:pt idx="67">
                  <c:v>61189.625214144224</c:v>
                </c:pt>
                <c:pt idx="68">
                  <c:v>60577.72896200278</c:v>
                </c:pt>
                <c:pt idx="69">
                  <c:v>59971.951672382755</c:v>
                </c:pt>
                <c:pt idx="70">
                  <c:v>61171.39070583041</c:v>
                </c:pt>
                <c:pt idx="71">
                  <c:v>62394.818519947017</c:v>
                </c:pt>
                <c:pt idx="72">
                  <c:v>63642.71489034596</c:v>
                </c:pt>
                <c:pt idx="73">
                  <c:v>64915.569188152884</c:v>
                </c:pt>
                <c:pt idx="74">
                  <c:v>66213.880571915943</c:v>
                </c:pt>
                <c:pt idx="75">
                  <c:v>65551.741766196777</c:v>
                </c:pt>
                <c:pt idx="76">
                  <c:v>64896.224348534808</c:v>
                </c:pt>
                <c:pt idx="77">
                  <c:v>66194.148835505504</c:v>
                </c:pt>
                <c:pt idx="78">
                  <c:v>67518.031812215617</c:v>
                </c:pt>
                <c:pt idx="79">
                  <c:v>68868.392448459927</c:v>
                </c:pt>
                <c:pt idx="80">
                  <c:v>70245.760297429122</c:v>
                </c:pt>
                <c:pt idx="81">
                  <c:v>71650.675503377701</c:v>
                </c:pt>
                <c:pt idx="82">
                  <c:v>73083.689013445255</c:v>
                </c:pt>
                <c:pt idx="83">
                  <c:v>74545.362793714157</c:v>
                </c:pt>
                <c:pt idx="84">
                  <c:v>73799.909165777019</c:v>
                </c:pt>
                <c:pt idx="85">
                  <c:v>73061.910074119252</c:v>
                </c:pt>
                <c:pt idx="86">
                  <c:v>72331.290973378054</c:v>
                </c:pt>
                <c:pt idx="87">
                  <c:v>71607.978063644274</c:v>
                </c:pt>
                <c:pt idx="88">
                  <c:v>70891.898283007831</c:v>
                </c:pt>
                <c:pt idx="89">
                  <c:v>70182.979300177758</c:v>
                </c:pt>
                <c:pt idx="90">
                  <c:v>69481.149507175985</c:v>
                </c:pt>
                <c:pt idx="91">
                  <c:v>70870.7724973195</c:v>
                </c:pt>
                <c:pt idx="92">
                  <c:v>72288.187947265891</c:v>
                </c:pt>
                <c:pt idx="93">
                  <c:v>71565.306067793237</c:v>
                </c:pt>
                <c:pt idx="94">
                  <c:v>72996.612189149106</c:v>
                </c:pt>
                <c:pt idx="95">
                  <c:v>72266.646067257607</c:v>
                </c:pt>
                <c:pt idx="96">
                  <c:v>73711.978988602757</c:v>
                </c:pt>
                <c:pt idx="97">
                  <c:v>72974.859198716731</c:v>
                </c:pt>
                <c:pt idx="98">
                  <c:v>74434.356382691069</c:v>
                </c:pt>
                <c:pt idx="99">
                  <c:v>75923.043510344898</c:v>
                </c:pt>
                <c:pt idx="100">
                  <c:v>77441.504380551793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32544"/>
        <c:axId val="42365696"/>
      </c:lineChart>
      <c:catAx>
        <c:axId val="29932544"/>
        <c:scaling>
          <c:orientation val="minMax"/>
        </c:scaling>
        <c:delete val="0"/>
        <c:axPos val="b"/>
        <c:majorTickMark val="none"/>
        <c:minorTickMark val="none"/>
        <c:tickLblPos val="none"/>
        <c:crossAx val="42365696"/>
        <c:crosses val="autoZero"/>
        <c:auto val="1"/>
        <c:lblAlgn val="ctr"/>
        <c:lblOffset val="100"/>
        <c:noMultiLvlLbl val="0"/>
      </c:catAx>
      <c:valAx>
        <c:axId val="42365696"/>
        <c:scaling>
          <c:orientation val="minMax"/>
        </c:scaling>
        <c:delete val="0"/>
        <c:axPos val="l"/>
        <c:majorGridlines/>
        <c:numFmt formatCode="#,##0.00;[Red]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2993254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9525</xdr:colOff>
      <xdr:row>28</xdr:row>
      <xdr:rowOff>0</xdr:rowOff>
    </xdr:to>
    <xdr:graphicFrame macro="">
      <xdr:nvGraphicFramePr>
        <xdr:cNvPr id="53283635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ol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og"/>
      <sheetName val="Open"/>
      <sheetName val="Cy"/>
      <sheetName val="DDCy"/>
      <sheetName val="Risk"/>
      <sheetName val="CRes"/>
      <sheetName val="CCh"/>
      <sheetName val="CLog"/>
      <sheetName val="$Aj"/>
      <sheetName val="GM"/>
      <sheetName val="PM"/>
      <sheetName val="FL"/>
      <sheetName val="WRes"/>
      <sheetName val="WMéd"/>
      <sheetName val="MRes"/>
      <sheetName val="MMéd"/>
      <sheetName val="Cap"/>
      <sheetName val="Stop"/>
    </sheetNames>
    <sheetDataSet>
      <sheetData sheetId="0"/>
      <sheetData sheetId="1">
        <row r="5">
          <cell r="E5">
            <v>33237.300000000003</v>
          </cell>
        </row>
      </sheetData>
      <sheetData sheetId="2"/>
      <sheetData sheetId="3"/>
      <sheetData sheetId="4">
        <row r="24">
          <cell r="C24">
            <v>51.017226418893678</v>
          </cell>
          <cell r="F24">
            <v>30</v>
          </cell>
        </row>
        <row r="26">
          <cell r="C26">
            <v>99.977807788782371</v>
          </cell>
          <cell r="F26">
            <v>99.912443140443017</v>
          </cell>
        </row>
        <row r="27">
          <cell r="C27">
            <v>1.0529996120599576E-3</v>
          </cell>
          <cell r="F27">
            <v>1.7907039875823354E-3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8"/>
  <sheetViews>
    <sheetView tabSelected="1" workbookViewId="0">
      <selection activeCell="D7" sqref="D7"/>
    </sheetView>
  </sheetViews>
  <sheetFormatPr defaultRowHeight="12.75" x14ac:dyDescent="0.2"/>
  <cols>
    <col min="1" max="1" width="2.5703125" style="1" customWidth="1"/>
    <col min="2" max="2" width="21.5703125" style="1" customWidth="1"/>
    <col min="3" max="3" width="14.28515625" style="1" bestFit="1" customWidth="1"/>
    <col min="4" max="4" width="13.5703125" style="1" bestFit="1" customWidth="1"/>
    <col min="5" max="5" width="13.5703125" style="1" customWidth="1"/>
    <col min="6" max="6" width="2.5703125" style="1" customWidth="1"/>
    <col min="7" max="7" width="7.5703125" style="1" customWidth="1"/>
    <col min="8" max="8" width="7.7109375" style="1" customWidth="1"/>
    <col min="9" max="9" width="21.5703125" style="1" customWidth="1"/>
    <col min="10" max="10" width="19.85546875" style="1" customWidth="1"/>
    <col min="11" max="11" width="13.5703125" style="1" customWidth="1"/>
    <col min="12" max="12" width="2.5703125" style="1" customWidth="1"/>
    <col min="13" max="16384" width="9.140625" style="1"/>
  </cols>
  <sheetData>
    <row r="1" spans="2:11" ht="13.5" thickBot="1" x14ac:dyDescent="0.25"/>
    <row r="2" spans="2:11" ht="16.5" thickBot="1" x14ac:dyDescent="0.25">
      <c r="B2" s="15" t="s">
        <v>7</v>
      </c>
      <c r="C2" s="2">
        <f>[1]Open!$E$5</f>
        <v>33237.300000000003</v>
      </c>
      <c r="D2" s="3" t="s">
        <v>1</v>
      </c>
      <c r="E2" s="3" t="s">
        <v>13</v>
      </c>
      <c r="G2" s="38" t="s">
        <v>11</v>
      </c>
      <c r="H2" s="39"/>
      <c r="I2" s="5">
        <f ca="1">J108</f>
        <v>62</v>
      </c>
    </row>
    <row r="3" spans="2:11" ht="13.5" thickBot="1" x14ac:dyDescent="0.25">
      <c r="B3" s="8" t="s">
        <v>6</v>
      </c>
      <c r="C3" s="26">
        <f>IF(D3&lt;&gt;"",D3,IF(E3="Sim",[1]Risk!$C$24/100,[1]Risk!$F$24/100))</f>
        <v>0.01</v>
      </c>
      <c r="D3" s="30">
        <v>0.01</v>
      </c>
      <c r="E3" s="33"/>
      <c r="G3" s="36" t="s">
        <v>8</v>
      </c>
      <c r="H3" s="37"/>
      <c r="I3" s="20">
        <f ca="1">LARGE(K8:K108,1)</f>
        <v>77441.504380551793</v>
      </c>
      <c r="J3" s="4"/>
    </row>
    <row r="4" spans="2:11" ht="13.5" thickBot="1" x14ac:dyDescent="0.25">
      <c r="B4" s="8" t="s">
        <v>12</v>
      </c>
      <c r="C4" s="27">
        <f>IF(D4&lt;&gt;"",D4,IF(E3="Sim",[1]Risk!$C$26,[1]Risk!$F$26))</f>
        <v>60</v>
      </c>
      <c r="D4" s="31">
        <v>60</v>
      </c>
      <c r="G4" s="36" t="s">
        <v>9</v>
      </c>
      <c r="H4" s="37"/>
      <c r="I4" s="20">
        <f ca="1">SMALL(K8:K108,1)</f>
        <v>32566.170118436461</v>
      </c>
      <c r="J4" s="6" t="s">
        <v>15</v>
      </c>
    </row>
    <row r="5" spans="2:11" ht="13.5" thickBot="1" x14ac:dyDescent="0.25">
      <c r="B5" s="9" t="s">
        <v>14</v>
      </c>
      <c r="C5" s="28">
        <f>IF(D5&lt;&gt;"",D5,IF(E3="Sim",[1]Risk!$C$27,[1]Risk!$F$27))</f>
        <v>2</v>
      </c>
      <c r="D5" s="32">
        <v>2</v>
      </c>
      <c r="G5" s="34" t="s">
        <v>10</v>
      </c>
      <c r="H5" s="35"/>
      <c r="I5" s="29">
        <f ca="1">K108</f>
        <v>77441.504380551793</v>
      </c>
      <c r="J5" s="7">
        <f ca="1">100*(I5-C2)/C2</f>
        <v>132.9957739664527</v>
      </c>
    </row>
    <row r="6" spans="2:11" ht="13.5" thickBot="1" x14ac:dyDescent="0.25"/>
    <row r="7" spans="2:11" ht="13.5" thickBot="1" x14ac:dyDescent="0.25">
      <c r="G7" s="22" t="s">
        <v>2</v>
      </c>
      <c r="H7" s="23" t="s">
        <v>4</v>
      </c>
      <c r="I7" s="23" t="s">
        <v>5</v>
      </c>
      <c r="J7" s="23" t="s">
        <v>3</v>
      </c>
      <c r="K7" s="24" t="s">
        <v>0</v>
      </c>
    </row>
    <row r="8" spans="2:11" x14ac:dyDescent="0.2">
      <c r="G8" s="11">
        <v>0</v>
      </c>
      <c r="H8" s="21"/>
      <c r="I8" s="21"/>
      <c r="J8" s="21"/>
      <c r="K8" s="16">
        <f>C2</f>
        <v>33237.300000000003</v>
      </c>
    </row>
    <row r="9" spans="2:11" x14ac:dyDescent="0.2">
      <c r="G9" s="13">
        <f>G8+1</f>
        <v>1</v>
      </c>
      <c r="H9" s="17">
        <f ca="1">10000*RAND()/100</f>
        <v>98.582193917822551</v>
      </c>
      <c r="I9" s="10" t="str">
        <f ca="1">IF(H9&lt;C$4,"W","L")</f>
        <v>L</v>
      </c>
      <c r="J9" s="10">
        <f ca="1">IF(I9="W",1,0)</f>
        <v>0</v>
      </c>
      <c r="K9" s="18">
        <f ca="1">IF(I9="W",K8*(1+C$3*C$5),K8*(1-C$3))</f>
        <v>32904.927000000003</v>
      </c>
    </row>
    <row r="10" spans="2:11" x14ac:dyDescent="0.2">
      <c r="G10" s="13">
        <f>G9+1</f>
        <v>2</v>
      </c>
      <c r="H10" s="17">
        <f t="shared" ref="H10:H73" ca="1" si="0">10000*RAND()/100</f>
        <v>65.888756070978161</v>
      </c>
      <c r="I10" s="10" t="str">
        <f t="shared" ref="I10:I73" ca="1" si="1">IF(H10&lt;C$4,"W","L")</f>
        <v>L</v>
      </c>
      <c r="J10" s="10">
        <f ca="1">IF(I10="W",J9+1,J9)</f>
        <v>0</v>
      </c>
      <c r="K10" s="18">
        <f t="shared" ref="K10:K73" ca="1" si="2">IF(I10="W",K9*(1+C$3*C$5),K9*(1-C$3))</f>
        <v>32575.877730000004</v>
      </c>
    </row>
    <row r="11" spans="2:11" x14ac:dyDescent="0.2">
      <c r="G11" s="13">
        <f t="shared" ref="G11:G74" si="3">G10+1</f>
        <v>3</v>
      </c>
      <c r="H11" s="17">
        <f t="shared" ca="1" si="0"/>
        <v>8.4701344833194696</v>
      </c>
      <c r="I11" s="10" t="str">
        <f t="shared" ca="1" si="1"/>
        <v>W</v>
      </c>
      <c r="J11" s="10">
        <f t="shared" ref="J11:J74" ca="1" si="4">IF(I11="W",J10+1,J10)</f>
        <v>1</v>
      </c>
      <c r="K11" s="18">
        <f t="shared" ca="1" si="2"/>
        <v>33227.395284600003</v>
      </c>
    </row>
    <row r="12" spans="2:11" x14ac:dyDescent="0.2">
      <c r="G12" s="13">
        <f t="shared" si="3"/>
        <v>4</v>
      </c>
      <c r="H12" s="17">
        <f t="shared" ca="1" si="0"/>
        <v>78.782199504492809</v>
      </c>
      <c r="I12" s="10" t="str">
        <f t="shared" ca="1" si="1"/>
        <v>L</v>
      </c>
      <c r="J12" s="10">
        <f t="shared" ca="1" si="4"/>
        <v>1</v>
      </c>
      <c r="K12" s="18">
        <f t="shared" ca="1" si="2"/>
        <v>32895.121331754002</v>
      </c>
    </row>
    <row r="13" spans="2:11" x14ac:dyDescent="0.2">
      <c r="G13" s="13">
        <f t="shared" si="3"/>
        <v>5</v>
      </c>
      <c r="H13" s="17">
        <f t="shared" ca="1" si="0"/>
        <v>89.401248363236988</v>
      </c>
      <c r="I13" s="10" t="str">
        <f t="shared" ca="1" si="1"/>
        <v>L</v>
      </c>
      <c r="J13" s="10">
        <f t="shared" ca="1" si="4"/>
        <v>1</v>
      </c>
      <c r="K13" s="18">
        <f t="shared" ca="1" si="2"/>
        <v>32566.170118436461</v>
      </c>
    </row>
    <row r="14" spans="2:11" x14ac:dyDescent="0.2">
      <c r="G14" s="13">
        <f t="shared" si="3"/>
        <v>6</v>
      </c>
      <c r="H14" s="17">
        <f t="shared" ca="1" si="0"/>
        <v>40.628382963592486</v>
      </c>
      <c r="I14" s="10" t="str">
        <f t="shared" ca="1" si="1"/>
        <v>W</v>
      </c>
      <c r="J14" s="10">
        <f t="shared" ca="1" si="4"/>
        <v>2</v>
      </c>
      <c r="K14" s="18">
        <f t="shared" ca="1" si="2"/>
        <v>33217.49352080519</v>
      </c>
    </row>
    <row r="15" spans="2:11" x14ac:dyDescent="0.2">
      <c r="G15" s="13">
        <f t="shared" si="3"/>
        <v>7</v>
      </c>
      <c r="H15" s="17">
        <f t="shared" ca="1" si="0"/>
        <v>24.509692131811658</v>
      </c>
      <c r="I15" s="10" t="str">
        <f t="shared" ca="1" si="1"/>
        <v>W</v>
      </c>
      <c r="J15" s="10">
        <f t="shared" ca="1" si="4"/>
        <v>3</v>
      </c>
      <c r="K15" s="18">
        <f t="shared" ca="1" si="2"/>
        <v>33881.843391221293</v>
      </c>
    </row>
    <row r="16" spans="2:11" x14ac:dyDescent="0.2">
      <c r="G16" s="13">
        <f t="shared" si="3"/>
        <v>8</v>
      </c>
      <c r="H16" s="17">
        <f t="shared" ca="1" si="0"/>
        <v>51.944690891888676</v>
      </c>
      <c r="I16" s="10" t="str">
        <f t="shared" ca="1" si="1"/>
        <v>W</v>
      </c>
      <c r="J16" s="10">
        <f t="shared" ca="1" si="4"/>
        <v>4</v>
      </c>
      <c r="K16" s="18">
        <f t="shared" ca="1" si="2"/>
        <v>34559.480259045718</v>
      </c>
    </row>
    <row r="17" spans="7:11" x14ac:dyDescent="0.2">
      <c r="G17" s="13">
        <f t="shared" si="3"/>
        <v>9</v>
      </c>
      <c r="H17" s="17">
        <f t="shared" ca="1" si="0"/>
        <v>1.0196856925226316</v>
      </c>
      <c r="I17" s="10" t="str">
        <f t="shared" ca="1" si="1"/>
        <v>W</v>
      </c>
      <c r="J17" s="10">
        <f t="shared" ca="1" si="4"/>
        <v>5</v>
      </c>
      <c r="K17" s="18">
        <f t="shared" ca="1" si="2"/>
        <v>35250.669864226635</v>
      </c>
    </row>
    <row r="18" spans="7:11" x14ac:dyDescent="0.2">
      <c r="G18" s="13">
        <f t="shared" si="3"/>
        <v>10</v>
      </c>
      <c r="H18" s="17">
        <f t="shared" ca="1" si="0"/>
        <v>57.50760199619257</v>
      </c>
      <c r="I18" s="10" t="str">
        <f t="shared" ca="1" si="1"/>
        <v>W</v>
      </c>
      <c r="J18" s="10">
        <f t="shared" ca="1" si="4"/>
        <v>6</v>
      </c>
      <c r="K18" s="18">
        <f t="shared" ca="1" si="2"/>
        <v>35955.683261511171</v>
      </c>
    </row>
    <row r="19" spans="7:11" x14ac:dyDescent="0.2">
      <c r="G19" s="13">
        <f t="shared" si="3"/>
        <v>11</v>
      </c>
      <c r="H19" s="17">
        <f t="shared" ca="1" si="0"/>
        <v>74.010195737917797</v>
      </c>
      <c r="I19" s="10" t="str">
        <f t="shared" ca="1" si="1"/>
        <v>L</v>
      </c>
      <c r="J19" s="10">
        <f t="shared" ca="1" si="4"/>
        <v>6</v>
      </c>
      <c r="K19" s="18">
        <f t="shared" ca="1" si="2"/>
        <v>35596.126428896059</v>
      </c>
    </row>
    <row r="20" spans="7:11" x14ac:dyDescent="0.2">
      <c r="G20" s="13">
        <f t="shared" si="3"/>
        <v>12</v>
      </c>
      <c r="H20" s="17">
        <f t="shared" ca="1" si="0"/>
        <v>57.506558094996578</v>
      </c>
      <c r="I20" s="10" t="str">
        <f t="shared" ca="1" si="1"/>
        <v>W</v>
      </c>
      <c r="J20" s="10">
        <f t="shared" ca="1" si="4"/>
        <v>7</v>
      </c>
      <c r="K20" s="18">
        <f t="shared" ca="1" si="2"/>
        <v>36308.048957473984</v>
      </c>
    </row>
    <row r="21" spans="7:11" x14ac:dyDescent="0.2">
      <c r="G21" s="13">
        <f t="shared" si="3"/>
        <v>13</v>
      </c>
      <c r="H21" s="17">
        <f t="shared" ca="1" si="0"/>
        <v>68.875996444659208</v>
      </c>
      <c r="I21" s="10" t="str">
        <f t="shared" ca="1" si="1"/>
        <v>L</v>
      </c>
      <c r="J21" s="10">
        <f t="shared" ca="1" si="4"/>
        <v>7</v>
      </c>
      <c r="K21" s="18">
        <f t="shared" ca="1" si="2"/>
        <v>35944.968467899242</v>
      </c>
    </row>
    <row r="22" spans="7:11" x14ac:dyDescent="0.2">
      <c r="G22" s="13">
        <f t="shared" si="3"/>
        <v>14</v>
      </c>
      <c r="H22" s="17">
        <f t="shared" ca="1" si="0"/>
        <v>75.795941470015975</v>
      </c>
      <c r="I22" s="10" t="str">
        <f t="shared" ca="1" si="1"/>
        <v>L</v>
      </c>
      <c r="J22" s="10">
        <f t="shared" ca="1" si="4"/>
        <v>7</v>
      </c>
      <c r="K22" s="18">
        <f t="shared" ca="1" si="2"/>
        <v>35585.51878322025</v>
      </c>
    </row>
    <row r="23" spans="7:11" x14ac:dyDescent="0.2">
      <c r="G23" s="13">
        <f t="shared" si="3"/>
        <v>15</v>
      </c>
      <c r="H23" s="17">
        <f t="shared" ca="1" si="0"/>
        <v>59.664403366052824</v>
      </c>
      <c r="I23" s="10" t="str">
        <f t="shared" ca="1" si="1"/>
        <v>W</v>
      </c>
      <c r="J23" s="10">
        <f t="shared" ca="1" si="4"/>
        <v>8</v>
      </c>
      <c r="K23" s="18">
        <f t="shared" ca="1" si="2"/>
        <v>36297.229158884656</v>
      </c>
    </row>
    <row r="24" spans="7:11" x14ac:dyDescent="0.2">
      <c r="G24" s="13">
        <f t="shared" si="3"/>
        <v>16</v>
      </c>
      <c r="H24" s="17">
        <f t="shared" ca="1" si="0"/>
        <v>65.885712604230861</v>
      </c>
      <c r="I24" s="10" t="str">
        <f t="shared" ca="1" si="1"/>
        <v>L</v>
      </c>
      <c r="J24" s="10">
        <f t="shared" ca="1" si="4"/>
        <v>8</v>
      </c>
      <c r="K24" s="18">
        <f t="shared" ca="1" si="2"/>
        <v>35934.256867295808</v>
      </c>
    </row>
    <row r="25" spans="7:11" x14ac:dyDescent="0.2">
      <c r="G25" s="13">
        <f t="shared" si="3"/>
        <v>17</v>
      </c>
      <c r="H25" s="17">
        <f t="shared" ca="1" si="0"/>
        <v>55.33851393762442</v>
      </c>
      <c r="I25" s="10" t="str">
        <f t="shared" ca="1" si="1"/>
        <v>W</v>
      </c>
      <c r="J25" s="10">
        <f t="shared" ca="1" si="4"/>
        <v>9</v>
      </c>
      <c r="K25" s="18">
        <f t="shared" ca="1" si="2"/>
        <v>36652.942004641722</v>
      </c>
    </row>
    <row r="26" spans="7:11" x14ac:dyDescent="0.2">
      <c r="G26" s="13">
        <f t="shared" si="3"/>
        <v>18</v>
      </c>
      <c r="H26" s="17">
        <f t="shared" ca="1" si="0"/>
        <v>11.142348079150189</v>
      </c>
      <c r="I26" s="10" t="str">
        <f t="shared" ca="1" si="1"/>
        <v>W</v>
      </c>
      <c r="J26" s="10">
        <f t="shared" ca="1" si="4"/>
        <v>10</v>
      </c>
      <c r="K26" s="18">
        <f t="shared" ca="1" si="2"/>
        <v>37386.000844734554</v>
      </c>
    </row>
    <row r="27" spans="7:11" x14ac:dyDescent="0.2">
      <c r="G27" s="13">
        <f t="shared" si="3"/>
        <v>19</v>
      </c>
      <c r="H27" s="17">
        <f t="shared" ca="1" si="0"/>
        <v>43.067410108096382</v>
      </c>
      <c r="I27" s="10" t="str">
        <f t="shared" ca="1" si="1"/>
        <v>W</v>
      </c>
      <c r="J27" s="10">
        <f t="shared" ca="1" si="4"/>
        <v>11</v>
      </c>
      <c r="K27" s="18">
        <f t="shared" ca="1" si="2"/>
        <v>38133.720861629248</v>
      </c>
    </row>
    <row r="28" spans="7:11" x14ac:dyDescent="0.2">
      <c r="G28" s="13">
        <f t="shared" si="3"/>
        <v>20</v>
      </c>
      <c r="H28" s="17">
        <f t="shared" ca="1" si="0"/>
        <v>39.320843737616499</v>
      </c>
      <c r="I28" s="10" t="str">
        <f t="shared" ca="1" si="1"/>
        <v>W</v>
      </c>
      <c r="J28" s="10">
        <f t="shared" ca="1" si="4"/>
        <v>12</v>
      </c>
      <c r="K28" s="18">
        <f t="shared" ca="1" si="2"/>
        <v>38896.395278861834</v>
      </c>
    </row>
    <row r="29" spans="7:11" x14ac:dyDescent="0.2">
      <c r="G29" s="13">
        <f t="shared" si="3"/>
        <v>21</v>
      </c>
      <c r="H29" s="17">
        <f t="shared" ca="1" si="0"/>
        <v>27.020525387030304</v>
      </c>
      <c r="I29" s="10" t="str">
        <f t="shared" ca="1" si="1"/>
        <v>W</v>
      </c>
      <c r="J29" s="10">
        <f t="shared" ca="1" si="4"/>
        <v>13</v>
      </c>
      <c r="K29" s="18">
        <f t="shared" ca="1" si="2"/>
        <v>39674.323184439068</v>
      </c>
    </row>
    <row r="30" spans="7:11" x14ac:dyDescent="0.2">
      <c r="G30" s="13">
        <f t="shared" si="3"/>
        <v>22</v>
      </c>
      <c r="H30" s="17">
        <f t="shared" ca="1" si="0"/>
        <v>2.4055151081325499</v>
      </c>
      <c r="I30" s="10" t="str">
        <f t="shared" ca="1" si="1"/>
        <v>W</v>
      </c>
      <c r="J30" s="10">
        <f t="shared" ca="1" si="4"/>
        <v>14</v>
      </c>
      <c r="K30" s="18">
        <f t="shared" ca="1" si="2"/>
        <v>40467.809648127848</v>
      </c>
    </row>
    <row r="31" spans="7:11" x14ac:dyDescent="0.2">
      <c r="G31" s="13">
        <f t="shared" si="3"/>
        <v>23</v>
      </c>
      <c r="H31" s="17">
        <f t="shared" ca="1" si="0"/>
        <v>10.318576777255617</v>
      </c>
      <c r="I31" s="10" t="str">
        <f t="shared" ca="1" si="1"/>
        <v>W</v>
      </c>
      <c r="J31" s="10">
        <f t="shared" ca="1" si="4"/>
        <v>15</v>
      </c>
      <c r="K31" s="18">
        <f t="shared" ca="1" si="2"/>
        <v>41277.165841090406</v>
      </c>
    </row>
    <row r="32" spans="7:11" x14ac:dyDescent="0.2">
      <c r="G32" s="13">
        <f t="shared" si="3"/>
        <v>24</v>
      </c>
      <c r="H32" s="17">
        <f t="shared" ca="1" si="0"/>
        <v>85.479436511601307</v>
      </c>
      <c r="I32" s="10" t="str">
        <f t="shared" ca="1" si="1"/>
        <v>L</v>
      </c>
      <c r="J32" s="10">
        <f t="shared" ca="1" si="4"/>
        <v>15</v>
      </c>
      <c r="K32" s="18">
        <f t="shared" ca="1" si="2"/>
        <v>40864.394182679498</v>
      </c>
    </row>
    <row r="33" spans="7:11" x14ac:dyDescent="0.2">
      <c r="G33" s="13">
        <f t="shared" si="3"/>
        <v>25</v>
      </c>
      <c r="H33" s="17">
        <f t="shared" ca="1" si="0"/>
        <v>82.279653830535921</v>
      </c>
      <c r="I33" s="10" t="str">
        <f t="shared" ca="1" si="1"/>
        <v>L</v>
      </c>
      <c r="J33" s="10">
        <f t="shared" ca="1" si="4"/>
        <v>15</v>
      </c>
      <c r="K33" s="18">
        <f t="shared" ca="1" si="2"/>
        <v>40455.7502408527</v>
      </c>
    </row>
    <row r="34" spans="7:11" x14ac:dyDescent="0.2">
      <c r="G34" s="13">
        <f t="shared" si="3"/>
        <v>26</v>
      </c>
      <c r="H34" s="17">
        <f t="shared" ca="1" si="0"/>
        <v>40.498978608434243</v>
      </c>
      <c r="I34" s="10" t="str">
        <f t="shared" ca="1" si="1"/>
        <v>W</v>
      </c>
      <c r="J34" s="10">
        <f t="shared" ca="1" si="4"/>
        <v>16</v>
      </c>
      <c r="K34" s="18">
        <f t="shared" ca="1" si="2"/>
        <v>41264.865245669753</v>
      </c>
    </row>
    <row r="35" spans="7:11" x14ac:dyDescent="0.2">
      <c r="G35" s="13">
        <f t="shared" si="3"/>
        <v>27</v>
      </c>
      <c r="H35" s="17">
        <f t="shared" ca="1" si="0"/>
        <v>26.962489559228754</v>
      </c>
      <c r="I35" s="10" t="str">
        <f t="shared" ca="1" si="1"/>
        <v>W</v>
      </c>
      <c r="J35" s="10">
        <f t="shared" ca="1" si="4"/>
        <v>17</v>
      </c>
      <c r="K35" s="18">
        <f t="shared" ca="1" si="2"/>
        <v>42090.162550583147</v>
      </c>
    </row>
    <row r="36" spans="7:11" x14ac:dyDescent="0.2">
      <c r="G36" s="13">
        <f t="shared" si="3"/>
        <v>28</v>
      </c>
      <c r="H36" s="17">
        <f t="shared" ca="1" si="0"/>
        <v>89.89484910666657</v>
      </c>
      <c r="I36" s="10" t="str">
        <f t="shared" ca="1" si="1"/>
        <v>L</v>
      </c>
      <c r="J36" s="10">
        <f t="shared" ca="1" si="4"/>
        <v>17</v>
      </c>
      <c r="K36" s="18">
        <f t="shared" ca="1" si="2"/>
        <v>41669.260925077317</v>
      </c>
    </row>
    <row r="37" spans="7:11" x14ac:dyDescent="0.2">
      <c r="G37" s="13">
        <f t="shared" si="3"/>
        <v>29</v>
      </c>
      <c r="H37" s="17">
        <f t="shared" ca="1" si="0"/>
        <v>70.293232869658709</v>
      </c>
      <c r="I37" s="10" t="str">
        <f t="shared" ca="1" si="1"/>
        <v>L</v>
      </c>
      <c r="J37" s="10">
        <f t="shared" ca="1" si="4"/>
        <v>17</v>
      </c>
      <c r="K37" s="18">
        <f t="shared" ca="1" si="2"/>
        <v>41252.568315826546</v>
      </c>
    </row>
    <row r="38" spans="7:11" x14ac:dyDescent="0.2">
      <c r="G38" s="13">
        <f t="shared" si="3"/>
        <v>30</v>
      </c>
      <c r="H38" s="17">
        <f t="shared" ca="1" si="0"/>
        <v>20.573073222486791</v>
      </c>
      <c r="I38" s="10" t="str">
        <f t="shared" ca="1" si="1"/>
        <v>W</v>
      </c>
      <c r="J38" s="10">
        <f t="shared" ca="1" si="4"/>
        <v>18</v>
      </c>
      <c r="K38" s="18">
        <f t="shared" ca="1" si="2"/>
        <v>42077.619682143079</v>
      </c>
    </row>
    <row r="39" spans="7:11" x14ac:dyDescent="0.2">
      <c r="G39" s="13">
        <f t="shared" si="3"/>
        <v>31</v>
      </c>
      <c r="H39" s="17">
        <f t="shared" ca="1" si="0"/>
        <v>61.490941243476271</v>
      </c>
      <c r="I39" s="10" t="str">
        <f t="shared" ca="1" si="1"/>
        <v>L</v>
      </c>
      <c r="J39" s="10">
        <f t="shared" ca="1" si="4"/>
        <v>18</v>
      </c>
      <c r="K39" s="18">
        <f t="shared" ca="1" si="2"/>
        <v>41656.843485321646</v>
      </c>
    </row>
    <row r="40" spans="7:11" x14ac:dyDescent="0.2">
      <c r="G40" s="13">
        <f t="shared" si="3"/>
        <v>32</v>
      </c>
      <c r="H40" s="17">
        <f t="shared" ca="1" si="0"/>
        <v>65.931100588134967</v>
      </c>
      <c r="I40" s="10" t="str">
        <f t="shared" ca="1" si="1"/>
        <v>L</v>
      </c>
      <c r="J40" s="10">
        <f t="shared" ca="1" si="4"/>
        <v>18</v>
      </c>
      <c r="K40" s="18">
        <f t="shared" ca="1" si="2"/>
        <v>41240.27505046843</v>
      </c>
    </row>
    <row r="41" spans="7:11" x14ac:dyDescent="0.2">
      <c r="G41" s="13">
        <f t="shared" si="3"/>
        <v>33</v>
      </c>
      <c r="H41" s="17">
        <f t="shared" ca="1" si="0"/>
        <v>46.394956919287985</v>
      </c>
      <c r="I41" s="10" t="str">
        <f t="shared" ca="1" si="1"/>
        <v>W</v>
      </c>
      <c r="J41" s="10">
        <f t="shared" ca="1" si="4"/>
        <v>19</v>
      </c>
      <c r="K41" s="18">
        <f t="shared" ca="1" si="2"/>
        <v>42065.080551477797</v>
      </c>
    </row>
    <row r="42" spans="7:11" x14ac:dyDescent="0.2">
      <c r="G42" s="13">
        <f t="shared" si="3"/>
        <v>34</v>
      </c>
      <c r="H42" s="17">
        <f t="shared" ca="1" si="0"/>
        <v>10.042423706926307</v>
      </c>
      <c r="I42" s="10" t="str">
        <f t="shared" ca="1" si="1"/>
        <v>W</v>
      </c>
      <c r="J42" s="10">
        <f t="shared" ca="1" si="4"/>
        <v>20</v>
      </c>
      <c r="K42" s="18">
        <f t="shared" ca="1" si="2"/>
        <v>42906.382162507354</v>
      </c>
    </row>
    <row r="43" spans="7:11" x14ac:dyDescent="0.2">
      <c r="G43" s="13">
        <f t="shared" si="3"/>
        <v>35</v>
      </c>
      <c r="H43" s="17">
        <f t="shared" ca="1" si="0"/>
        <v>25.706156370542143</v>
      </c>
      <c r="I43" s="10" t="str">
        <f t="shared" ca="1" si="1"/>
        <v>W</v>
      </c>
      <c r="J43" s="10">
        <f t="shared" ca="1" si="4"/>
        <v>21</v>
      </c>
      <c r="K43" s="18">
        <f t="shared" ca="1" si="2"/>
        <v>43764.509805757501</v>
      </c>
    </row>
    <row r="44" spans="7:11" x14ac:dyDescent="0.2">
      <c r="G44" s="13">
        <f t="shared" si="3"/>
        <v>36</v>
      </c>
      <c r="H44" s="17">
        <f t="shared" ca="1" si="0"/>
        <v>53.005566804624692</v>
      </c>
      <c r="I44" s="10" t="str">
        <f t="shared" ca="1" si="1"/>
        <v>W</v>
      </c>
      <c r="J44" s="10">
        <f t="shared" ca="1" si="4"/>
        <v>22</v>
      </c>
      <c r="K44" s="18">
        <f t="shared" ca="1" si="2"/>
        <v>44639.800001872653</v>
      </c>
    </row>
    <row r="45" spans="7:11" x14ac:dyDescent="0.2">
      <c r="G45" s="13">
        <f t="shared" si="3"/>
        <v>37</v>
      </c>
      <c r="H45" s="17">
        <f t="shared" ca="1" si="0"/>
        <v>60.70415618418965</v>
      </c>
      <c r="I45" s="10" t="str">
        <f t="shared" ca="1" si="1"/>
        <v>L</v>
      </c>
      <c r="J45" s="10">
        <f t="shared" ca="1" si="4"/>
        <v>22</v>
      </c>
      <c r="K45" s="18">
        <f t="shared" ca="1" si="2"/>
        <v>44193.402001853923</v>
      </c>
    </row>
    <row r="46" spans="7:11" x14ac:dyDescent="0.2">
      <c r="G46" s="13">
        <f t="shared" si="3"/>
        <v>38</v>
      </c>
      <c r="H46" s="17">
        <f t="shared" ca="1" si="0"/>
        <v>45.801387643666303</v>
      </c>
      <c r="I46" s="10" t="str">
        <f t="shared" ca="1" si="1"/>
        <v>W</v>
      </c>
      <c r="J46" s="10">
        <f t="shared" ca="1" si="4"/>
        <v>23</v>
      </c>
      <c r="K46" s="18">
        <f t="shared" ca="1" si="2"/>
        <v>45077.270041891003</v>
      </c>
    </row>
    <row r="47" spans="7:11" x14ac:dyDescent="0.2">
      <c r="G47" s="13">
        <f t="shared" si="3"/>
        <v>39</v>
      </c>
      <c r="H47" s="17">
        <f t="shared" ca="1" si="0"/>
        <v>32.534167024490088</v>
      </c>
      <c r="I47" s="10" t="str">
        <f t="shared" ca="1" si="1"/>
        <v>W</v>
      </c>
      <c r="J47" s="10">
        <f t="shared" ca="1" si="4"/>
        <v>24</v>
      </c>
      <c r="K47" s="18">
        <f t="shared" ca="1" si="2"/>
        <v>45978.815442728825</v>
      </c>
    </row>
    <row r="48" spans="7:11" x14ac:dyDescent="0.2">
      <c r="G48" s="13">
        <f t="shared" si="3"/>
        <v>40</v>
      </c>
      <c r="H48" s="17">
        <f t="shared" ca="1" si="0"/>
        <v>34.416689270340264</v>
      </c>
      <c r="I48" s="10" t="str">
        <f t="shared" ca="1" si="1"/>
        <v>W</v>
      </c>
      <c r="J48" s="10">
        <f t="shared" ca="1" si="4"/>
        <v>25</v>
      </c>
      <c r="K48" s="18">
        <f t="shared" ca="1" si="2"/>
        <v>46898.391751583404</v>
      </c>
    </row>
    <row r="49" spans="7:11" x14ac:dyDescent="0.2">
      <c r="G49" s="13">
        <f t="shared" si="3"/>
        <v>41</v>
      </c>
      <c r="H49" s="17">
        <f t="shared" ca="1" si="0"/>
        <v>72.149133317277034</v>
      </c>
      <c r="I49" s="10" t="str">
        <f t="shared" ca="1" si="1"/>
        <v>L</v>
      </c>
      <c r="J49" s="10">
        <f t="shared" ca="1" si="4"/>
        <v>25</v>
      </c>
      <c r="K49" s="18">
        <f t="shared" ca="1" si="2"/>
        <v>46429.40783406757</v>
      </c>
    </row>
    <row r="50" spans="7:11" x14ac:dyDescent="0.2">
      <c r="G50" s="13">
        <f t="shared" si="3"/>
        <v>42</v>
      </c>
      <c r="H50" s="17">
        <f t="shared" ca="1" si="0"/>
        <v>18.249322446021388</v>
      </c>
      <c r="I50" s="10" t="str">
        <f t="shared" ca="1" si="1"/>
        <v>W</v>
      </c>
      <c r="J50" s="10">
        <f t="shared" ca="1" si="4"/>
        <v>26</v>
      </c>
      <c r="K50" s="18">
        <f t="shared" ca="1" si="2"/>
        <v>47357.995990748925</v>
      </c>
    </row>
    <row r="51" spans="7:11" x14ac:dyDescent="0.2">
      <c r="G51" s="13">
        <f t="shared" si="3"/>
        <v>43</v>
      </c>
      <c r="H51" s="17">
        <f t="shared" ca="1" si="0"/>
        <v>52.244711061975657</v>
      </c>
      <c r="I51" s="10" t="str">
        <f t="shared" ca="1" si="1"/>
        <v>W</v>
      </c>
      <c r="J51" s="10">
        <f t="shared" ca="1" si="4"/>
        <v>27</v>
      </c>
      <c r="K51" s="18">
        <f t="shared" ca="1" si="2"/>
        <v>48305.155910563903</v>
      </c>
    </row>
    <row r="52" spans="7:11" x14ac:dyDescent="0.2">
      <c r="G52" s="13">
        <f t="shared" si="3"/>
        <v>44</v>
      </c>
      <c r="H52" s="17">
        <f t="shared" ca="1" si="0"/>
        <v>47.857594456084229</v>
      </c>
      <c r="I52" s="10" t="str">
        <f t="shared" ca="1" si="1"/>
        <v>W</v>
      </c>
      <c r="J52" s="10">
        <f t="shared" ca="1" si="4"/>
        <v>28</v>
      </c>
      <c r="K52" s="18">
        <f t="shared" ca="1" si="2"/>
        <v>49271.259028775181</v>
      </c>
    </row>
    <row r="53" spans="7:11" x14ac:dyDescent="0.2">
      <c r="G53" s="13">
        <f t="shared" si="3"/>
        <v>45</v>
      </c>
      <c r="H53" s="17">
        <f t="shared" ca="1" si="0"/>
        <v>78.574178406733452</v>
      </c>
      <c r="I53" s="10" t="str">
        <f t="shared" ca="1" si="1"/>
        <v>L</v>
      </c>
      <c r="J53" s="10">
        <f t="shared" ca="1" si="4"/>
        <v>28</v>
      </c>
      <c r="K53" s="18">
        <f t="shared" ca="1" si="2"/>
        <v>48778.546438487429</v>
      </c>
    </row>
    <row r="54" spans="7:11" x14ac:dyDescent="0.2">
      <c r="G54" s="13">
        <f t="shared" si="3"/>
        <v>46</v>
      </c>
      <c r="H54" s="17">
        <f t="shared" ca="1" si="0"/>
        <v>74.776895253057987</v>
      </c>
      <c r="I54" s="10" t="str">
        <f t="shared" ca="1" si="1"/>
        <v>L</v>
      </c>
      <c r="J54" s="10">
        <f t="shared" ca="1" si="4"/>
        <v>28</v>
      </c>
      <c r="K54" s="18">
        <f t="shared" ca="1" si="2"/>
        <v>48290.760974102552</v>
      </c>
    </row>
    <row r="55" spans="7:11" x14ac:dyDescent="0.2">
      <c r="G55" s="13">
        <f t="shared" si="3"/>
        <v>47</v>
      </c>
      <c r="H55" s="17">
        <f t="shared" ca="1" si="0"/>
        <v>74.227160563705581</v>
      </c>
      <c r="I55" s="10" t="str">
        <f t="shared" ca="1" si="1"/>
        <v>L</v>
      </c>
      <c r="J55" s="10">
        <f t="shared" ca="1" si="4"/>
        <v>28</v>
      </c>
      <c r="K55" s="18">
        <f t="shared" ca="1" si="2"/>
        <v>47807.853364361523</v>
      </c>
    </row>
    <row r="56" spans="7:11" x14ac:dyDescent="0.2">
      <c r="G56" s="13">
        <f t="shared" si="3"/>
        <v>48</v>
      </c>
      <c r="H56" s="17">
        <f t="shared" ca="1" si="0"/>
        <v>29.955539846175714</v>
      </c>
      <c r="I56" s="10" t="str">
        <f t="shared" ca="1" si="1"/>
        <v>W</v>
      </c>
      <c r="J56" s="10">
        <f t="shared" ca="1" si="4"/>
        <v>29</v>
      </c>
      <c r="K56" s="18">
        <f t="shared" ca="1" si="2"/>
        <v>48764.010431648756</v>
      </c>
    </row>
    <row r="57" spans="7:11" x14ac:dyDescent="0.2">
      <c r="G57" s="13">
        <f t="shared" si="3"/>
        <v>49</v>
      </c>
      <c r="H57" s="17">
        <f t="shared" ca="1" si="0"/>
        <v>85.952191940746602</v>
      </c>
      <c r="I57" s="10" t="str">
        <f t="shared" ca="1" si="1"/>
        <v>L</v>
      </c>
      <c r="J57" s="10">
        <f t="shared" ca="1" si="4"/>
        <v>29</v>
      </c>
      <c r="K57" s="18">
        <f t="shared" ca="1" si="2"/>
        <v>48276.370327332268</v>
      </c>
    </row>
    <row r="58" spans="7:11" x14ac:dyDescent="0.2">
      <c r="G58" s="13">
        <f t="shared" si="3"/>
        <v>50</v>
      </c>
      <c r="H58" s="17">
        <f t="shared" ca="1" si="0"/>
        <v>40.648685381998668</v>
      </c>
      <c r="I58" s="10" t="str">
        <f t="shared" ca="1" si="1"/>
        <v>W</v>
      </c>
      <c r="J58" s="10">
        <f t="shared" ca="1" si="4"/>
        <v>30</v>
      </c>
      <c r="K58" s="18">
        <f t="shared" ca="1" si="2"/>
        <v>49241.897733878912</v>
      </c>
    </row>
    <row r="59" spans="7:11" x14ac:dyDescent="0.2">
      <c r="G59" s="13">
        <f t="shared" si="3"/>
        <v>51</v>
      </c>
      <c r="H59" s="17">
        <f t="shared" ca="1" si="0"/>
        <v>15.69066213795597</v>
      </c>
      <c r="I59" s="10" t="str">
        <f t="shared" ca="1" si="1"/>
        <v>W</v>
      </c>
      <c r="J59" s="10">
        <f t="shared" ca="1" si="4"/>
        <v>31</v>
      </c>
      <c r="K59" s="18">
        <f t="shared" ca="1" si="2"/>
        <v>50226.735688556488</v>
      </c>
    </row>
    <row r="60" spans="7:11" x14ac:dyDescent="0.2">
      <c r="G60" s="13">
        <f t="shared" si="3"/>
        <v>52</v>
      </c>
      <c r="H60" s="17">
        <f t="shared" ca="1" si="0"/>
        <v>78.17878252300396</v>
      </c>
      <c r="I60" s="10" t="str">
        <f t="shared" ca="1" si="1"/>
        <v>L</v>
      </c>
      <c r="J60" s="10">
        <f t="shared" ca="1" si="4"/>
        <v>31</v>
      </c>
      <c r="K60" s="18">
        <f t="shared" ca="1" si="2"/>
        <v>49724.46833167092</v>
      </c>
    </row>
    <row r="61" spans="7:11" x14ac:dyDescent="0.2">
      <c r="G61" s="13">
        <f t="shared" si="3"/>
        <v>53</v>
      </c>
      <c r="H61" s="17">
        <f t="shared" ca="1" si="0"/>
        <v>9.6028884071576837</v>
      </c>
      <c r="I61" s="10" t="str">
        <f t="shared" ca="1" si="1"/>
        <v>W</v>
      </c>
      <c r="J61" s="10">
        <f t="shared" ca="1" si="4"/>
        <v>32</v>
      </c>
      <c r="K61" s="18">
        <f t="shared" ca="1" si="2"/>
        <v>50718.957698304337</v>
      </c>
    </row>
    <row r="62" spans="7:11" x14ac:dyDescent="0.2">
      <c r="G62" s="13">
        <f t="shared" si="3"/>
        <v>54</v>
      </c>
      <c r="H62" s="17">
        <f t="shared" ca="1" si="0"/>
        <v>98.319417236374662</v>
      </c>
      <c r="I62" s="10" t="str">
        <f t="shared" ca="1" si="1"/>
        <v>L</v>
      </c>
      <c r="J62" s="10">
        <f t="shared" ca="1" si="4"/>
        <v>32</v>
      </c>
      <c r="K62" s="18">
        <f t="shared" ca="1" si="2"/>
        <v>50211.768121321293</v>
      </c>
    </row>
    <row r="63" spans="7:11" x14ac:dyDescent="0.2">
      <c r="G63" s="13">
        <f t="shared" si="3"/>
        <v>55</v>
      </c>
      <c r="H63" s="17">
        <f t="shared" ca="1" si="0"/>
        <v>74.26493555286261</v>
      </c>
      <c r="I63" s="10" t="str">
        <f t="shared" ca="1" si="1"/>
        <v>L</v>
      </c>
      <c r="J63" s="10">
        <f t="shared" ca="1" si="4"/>
        <v>32</v>
      </c>
      <c r="K63" s="18">
        <f t="shared" ca="1" si="2"/>
        <v>49709.650440108082</v>
      </c>
    </row>
    <row r="64" spans="7:11" x14ac:dyDescent="0.2">
      <c r="G64" s="13">
        <f t="shared" si="3"/>
        <v>56</v>
      </c>
      <c r="H64" s="17">
        <f t="shared" ca="1" si="0"/>
        <v>19.154931908511042</v>
      </c>
      <c r="I64" s="10" t="str">
        <f t="shared" ca="1" si="1"/>
        <v>W</v>
      </c>
      <c r="J64" s="10">
        <f t="shared" ca="1" si="4"/>
        <v>33</v>
      </c>
      <c r="K64" s="18">
        <f t="shared" ca="1" si="2"/>
        <v>50703.843448910244</v>
      </c>
    </row>
    <row r="65" spans="7:11" x14ac:dyDescent="0.2">
      <c r="G65" s="13">
        <f t="shared" si="3"/>
        <v>57</v>
      </c>
      <c r="H65" s="17">
        <f t="shared" ca="1" si="0"/>
        <v>28.930217923555325</v>
      </c>
      <c r="I65" s="10" t="str">
        <f t="shared" ca="1" si="1"/>
        <v>W</v>
      </c>
      <c r="J65" s="10">
        <f t="shared" ca="1" si="4"/>
        <v>34</v>
      </c>
      <c r="K65" s="18">
        <f t="shared" ca="1" si="2"/>
        <v>51717.920317888449</v>
      </c>
    </row>
    <row r="66" spans="7:11" x14ac:dyDescent="0.2">
      <c r="G66" s="13">
        <f t="shared" si="3"/>
        <v>58</v>
      </c>
      <c r="H66" s="17">
        <f t="shared" ca="1" si="0"/>
        <v>27.801000841693881</v>
      </c>
      <c r="I66" s="10" t="str">
        <f t="shared" ca="1" si="1"/>
        <v>W</v>
      </c>
      <c r="J66" s="10">
        <f t="shared" ca="1" si="4"/>
        <v>35</v>
      </c>
      <c r="K66" s="18">
        <f t="shared" ca="1" si="2"/>
        <v>52752.278724246222</v>
      </c>
    </row>
    <row r="67" spans="7:11" x14ac:dyDescent="0.2">
      <c r="G67" s="13">
        <f t="shared" si="3"/>
        <v>59</v>
      </c>
      <c r="H67" s="17">
        <f t="shared" ca="1" si="0"/>
        <v>78.850262954274626</v>
      </c>
      <c r="I67" s="10" t="str">
        <f t="shared" ca="1" si="1"/>
        <v>L</v>
      </c>
      <c r="J67" s="10">
        <f t="shared" ca="1" si="4"/>
        <v>35</v>
      </c>
      <c r="K67" s="18">
        <f t="shared" ca="1" si="2"/>
        <v>52224.755937003756</v>
      </c>
    </row>
    <row r="68" spans="7:11" x14ac:dyDescent="0.2">
      <c r="G68" s="13">
        <f t="shared" si="3"/>
        <v>60</v>
      </c>
      <c r="H68" s="17">
        <f t="shared" ca="1" si="0"/>
        <v>43.939400471651162</v>
      </c>
      <c r="I68" s="10" t="str">
        <f t="shared" ca="1" si="1"/>
        <v>W</v>
      </c>
      <c r="J68" s="10">
        <f t="shared" ca="1" si="4"/>
        <v>36</v>
      </c>
      <c r="K68" s="18">
        <f t="shared" ca="1" si="2"/>
        <v>53269.251055743829</v>
      </c>
    </row>
    <row r="69" spans="7:11" x14ac:dyDescent="0.2">
      <c r="G69" s="13">
        <f t="shared" si="3"/>
        <v>61</v>
      </c>
      <c r="H69" s="17">
        <f t="shared" ca="1" si="0"/>
        <v>10.495537111990838</v>
      </c>
      <c r="I69" s="10" t="str">
        <f t="shared" ca="1" si="1"/>
        <v>W</v>
      </c>
      <c r="J69" s="10">
        <f t="shared" ca="1" si="4"/>
        <v>37</v>
      </c>
      <c r="K69" s="18">
        <f t="shared" ca="1" si="2"/>
        <v>54334.636076858704</v>
      </c>
    </row>
    <row r="70" spans="7:11" x14ac:dyDescent="0.2">
      <c r="G70" s="13">
        <f t="shared" si="3"/>
        <v>62</v>
      </c>
      <c r="H70" s="17">
        <f t="shared" ca="1" si="0"/>
        <v>34.142324072140916</v>
      </c>
      <c r="I70" s="10" t="str">
        <f t="shared" ca="1" si="1"/>
        <v>W</v>
      </c>
      <c r="J70" s="10">
        <f t="shared" ca="1" si="4"/>
        <v>38</v>
      </c>
      <c r="K70" s="18">
        <f t="shared" ca="1" si="2"/>
        <v>55421.32879839588</v>
      </c>
    </row>
    <row r="71" spans="7:11" x14ac:dyDescent="0.2">
      <c r="G71" s="13">
        <f t="shared" si="3"/>
        <v>63</v>
      </c>
      <c r="H71" s="17">
        <f t="shared" ca="1" si="0"/>
        <v>29.194182984120921</v>
      </c>
      <c r="I71" s="10" t="str">
        <f t="shared" ca="1" si="1"/>
        <v>W</v>
      </c>
      <c r="J71" s="10">
        <f t="shared" ca="1" si="4"/>
        <v>39</v>
      </c>
      <c r="K71" s="18">
        <f t="shared" ca="1" si="2"/>
        <v>56529.755374363798</v>
      </c>
    </row>
    <row r="72" spans="7:11" x14ac:dyDescent="0.2">
      <c r="G72" s="13">
        <f t="shared" si="3"/>
        <v>64</v>
      </c>
      <c r="H72" s="17">
        <f t="shared" ca="1" si="0"/>
        <v>34.42387017110768</v>
      </c>
      <c r="I72" s="10" t="str">
        <f t="shared" ca="1" si="1"/>
        <v>W</v>
      </c>
      <c r="J72" s="10">
        <f t="shared" ca="1" si="4"/>
        <v>40</v>
      </c>
      <c r="K72" s="18">
        <f t="shared" ca="1" si="2"/>
        <v>57660.350481851077</v>
      </c>
    </row>
    <row r="73" spans="7:11" x14ac:dyDescent="0.2">
      <c r="G73" s="13">
        <f t="shared" si="3"/>
        <v>65</v>
      </c>
      <c r="H73" s="17">
        <f t="shared" ca="1" si="0"/>
        <v>45.9832142763752</v>
      </c>
      <c r="I73" s="10" t="str">
        <f t="shared" ca="1" si="1"/>
        <v>W</v>
      </c>
      <c r="J73" s="10">
        <f t="shared" ca="1" si="4"/>
        <v>41</v>
      </c>
      <c r="K73" s="18">
        <f t="shared" ca="1" si="2"/>
        <v>58813.5574914881</v>
      </c>
    </row>
    <row r="74" spans="7:11" x14ac:dyDescent="0.2">
      <c r="G74" s="13">
        <f t="shared" si="3"/>
        <v>66</v>
      </c>
      <c r="H74" s="17">
        <f t="shared" ref="H74:H108" ca="1" si="5">10000*RAND()/100</f>
        <v>28.553825526978194</v>
      </c>
      <c r="I74" s="10" t="str">
        <f t="shared" ref="I74:I108" ca="1" si="6">IF(H74&lt;C$4,"W","L")</f>
        <v>W</v>
      </c>
      <c r="J74" s="10">
        <f t="shared" ca="1" si="4"/>
        <v>42</v>
      </c>
      <c r="K74" s="18">
        <f t="shared" ref="K74:K108" ca="1" si="7">IF(I74="W",K73*(1+C$3*C$5),K73*(1-C$3))</f>
        <v>59989.828641317865</v>
      </c>
    </row>
    <row r="75" spans="7:11" x14ac:dyDescent="0.2">
      <c r="G75" s="13">
        <f t="shared" ref="G75:G108" si="8">G74+1</f>
        <v>67</v>
      </c>
      <c r="H75" s="17">
        <f t="shared" ca="1" si="5"/>
        <v>22.768650324573901</v>
      </c>
      <c r="I75" s="10" t="str">
        <f t="shared" ca="1" si="6"/>
        <v>W</v>
      </c>
      <c r="J75" s="10">
        <f t="shared" ref="J75:J108" ca="1" si="9">IF(I75="W",J74+1,J74)</f>
        <v>43</v>
      </c>
      <c r="K75" s="18">
        <f t="shared" ca="1" si="7"/>
        <v>61189.625214144224</v>
      </c>
    </row>
    <row r="76" spans="7:11" x14ac:dyDescent="0.2">
      <c r="G76" s="13">
        <f t="shared" si="8"/>
        <v>68</v>
      </c>
      <c r="H76" s="17">
        <f t="shared" ca="1" si="5"/>
        <v>77.192305587717129</v>
      </c>
      <c r="I76" s="10" t="str">
        <f t="shared" ca="1" si="6"/>
        <v>L</v>
      </c>
      <c r="J76" s="10">
        <f t="shared" ca="1" si="9"/>
        <v>43</v>
      </c>
      <c r="K76" s="18">
        <f t="shared" ca="1" si="7"/>
        <v>60577.72896200278</v>
      </c>
    </row>
    <row r="77" spans="7:11" x14ac:dyDescent="0.2">
      <c r="G77" s="13">
        <f t="shared" si="8"/>
        <v>69</v>
      </c>
      <c r="H77" s="17">
        <f t="shared" ca="1" si="5"/>
        <v>88.272474591777339</v>
      </c>
      <c r="I77" s="10" t="str">
        <f t="shared" ca="1" si="6"/>
        <v>L</v>
      </c>
      <c r="J77" s="10">
        <f t="shared" ca="1" si="9"/>
        <v>43</v>
      </c>
      <c r="K77" s="18">
        <f t="shared" ca="1" si="7"/>
        <v>59971.951672382755</v>
      </c>
    </row>
    <row r="78" spans="7:11" x14ac:dyDescent="0.2">
      <c r="G78" s="13">
        <f t="shared" si="8"/>
        <v>70</v>
      </c>
      <c r="H78" s="17">
        <f t="shared" ca="1" si="5"/>
        <v>10.676633565211514</v>
      </c>
      <c r="I78" s="10" t="str">
        <f t="shared" ca="1" si="6"/>
        <v>W</v>
      </c>
      <c r="J78" s="10">
        <f t="shared" ca="1" si="9"/>
        <v>44</v>
      </c>
      <c r="K78" s="18">
        <f t="shared" ca="1" si="7"/>
        <v>61171.39070583041</v>
      </c>
    </row>
    <row r="79" spans="7:11" x14ac:dyDescent="0.2">
      <c r="G79" s="13">
        <f t="shared" si="8"/>
        <v>71</v>
      </c>
      <c r="H79" s="17">
        <f t="shared" ca="1" si="5"/>
        <v>46.543138475379052</v>
      </c>
      <c r="I79" s="10" t="str">
        <f t="shared" ca="1" si="6"/>
        <v>W</v>
      </c>
      <c r="J79" s="10">
        <f t="shared" ca="1" si="9"/>
        <v>45</v>
      </c>
      <c r="K79" s="18">
        <f t="shared" ca="1" si="7"/>
        <v>62394.818519947017</v>
      </c>
    </row>
    <row r="80" spans="7:11" x14ac:dyDescent="0.2">
      <c r="G80" s="13">
        <f t="shared" si="8"/>
        <v>72</v>
      </c>
      <c r="H80" s="17">
        <f t="shared" ca="1" si="5"/>
        <v>51.636551715135553</v>
      </c>
      <c r="I80" s="10" t="str">
        <f t="shared" ca="1" si="6"/>
        <v>W</v>
      </c>
      <c r="J80" s="10">
        <f t="shared" ca="1" si="9"/>
        <v>46</v>
      </c>
      <c r="K80" s="18">
        <f t="shared" ca="1" si="7"/>
        <v>63642.71489034596</v>
      </c>
    </row>
    <row r="81" spans="7:11" x14ac:dyDescent="0.2">
      <c r="G81" s="13">
        <f t="shared" si="8"/>
        <v>73</v>
      </c>
      <c r="H81" s="17">
        <f t="shared" ca="1" si="5"/>
        <v>17.037270919505566</v>
      </c>
      <c r="I81" s="10" t="str">
        <f t="shared" ca="1" si="6"/>
        <v>W</v>
      </c>
      <c r="J81" s="10">
        <f t="shared" ca="1" si="9"/>
        <v>47</v>
      </c>
      <c r="K81" s="18">
        <f t="shared" ca="1" si="7"/>
        <v>64915.569188152884</v>
      </c>
    </row>
    <row r="82" spans="7:11" x14ac:dyDescent="0.2">
      <c r="G82" s="13">
        <f t="shared" si="8"/>
        <v>74</v>
      </c>
      <c r="H82" s="17">
        <f t="shared" ca="1" si="5"/>
        <v>40.944203075871862</v>
      </c>
      <c r="I82" s="10" t="str">
        <f t="shared" ca="1" si="6"/>
        <v>W</v>
      </c>
      <c r="J82" s="10">
        <f t="shared" ca="1" si="9"/>
        <v>48</v>
      </c>
      <c r="K82" s="18">
        <f t="shared" ca="1" si="7"/>
        <v>66213.880571915943</v>
      </c>
    </row>
    <row r="83" spans="7:11" x14ac:dyDescent="0.2">
      <c r="G83" s="13">
        <f t="shared" si="8"/>
        <v>75</v>
      </c>
      <c r="H83" s="17">
        <f t="shared" ca="1" si="5"/>
        <v>93.408791240499582</v>
      </c>
      <c r="I83" s="10" t="str">
        <f t="shared" ca="1" si="6"/>
        <v>L</v>
      </c>
      <c r="J83" s="10">
        <f t="shared" ca="1" si="9"/>
        <v>48</v>
      </c>
      <c r="K83" s="18">
        <f t="shared" ca="1" si="7"/>
        <v>65551.741766196777</v>
      </c>
    </row>
    <row r="84" spans="7:11" x14ac:dyDescent="0.2">
      <c r="G84" s="13">
        <f t="shared" si="8"/>
        <v>76</v>
      </c>
      <c r="H84" s="17">
        <f t="shared" ca="1" si="5"/>
        <v>82.379887094779946</v>
      </c>
      <c r="I84" s="10" t="str">
        <f t="shared" ca="1" si="6"/>
        <v>L</v>
      </c>
      <c r="J84" s="10">
        <f t="shared" ca="1" si="9"/>
        <v>48</v>
      </c>
      <c r="K84" s="18">
        <f t="shared" ca="1" si="7"/>
        <v>64896.224348534808</v>
      </c>
    </row>
    <row r="85" spans="7:11" x14ac:dyDescent="0.2">
      <c r="G85" s="13">
        <f t="shared" si="8"/>
        <v>77</v>
      </c>
      <c r="H85" s="17">
        <f t="shared" ca="1" si="5"/>
        <v>33.047555595853531</v>
      </c>
      <c r="I85" s="10" t="str">
        <f t="shared" ca="1" si="6"/>
        <v>W</v>
      </c>
      <c r="J85" s="10">
        <f t="shared" ca="1" si="9"/>
        <v>49</v>
      </c>
      <c r="K85" s="18">
        <f t="shared" ca="1" si="7"/>
        <v>66194.148835505504</v>
      </c>
    </row>
    <row r="86" spans="7:11" x14ac:dyDescent="0.2">
      <c r="G86" s="13">
        <f t="shared" si="8"/>
        <v>78</v>
      </c>
      <c r="H86" s="17">
        <f t="shared" ca="1" si="5"/>
        <v>51.598933816934178</v>
      </c>
      <c r="I86" s="10" t="str">
        <f t="shared" ca="1" si="6"/>
        <v>W</v>
      </c>
      <c r="J86" s="10">
        <f t="shared" ca="1" si="9"/>
        <v>50</v>
      </c>
      <c r="K86" s="18">
        <f t="shared" ca="1" si="7"/>
        <v>67518.031812215617</v>
      </c>
    </row>
    <row r="87" spans="7:11" x14ac:dyDescent="0.2">
      <c r="G87" s="13">
        <f t="shared" si="8"/>
        <v>79</v>
      </c>
      <c r="H87" s="17">
        <f t="shared" ca="1" si="5"/>
        <v>54.031511612901902</v>
      </c>
      <c r="I87" s="10" t="str">
        <f t="shared" ca="1" si="6"/>
        <v>W</v>
      </c>
      <c r="J87" s="10">
        <f t="shared" ca="1" si="9"/>
        <v>51</v>
      </c>
      <c r="K87" s="18">
        <f t="shared" ca="1" si="7"/>
        <v>68868.392448459927</v>
      </c>
    </row>
    <row r="88" spans="7:11" x14ac:dyDescent="0.2">
      <c r="G88" s="13">
        <f t="shared" si="8"/>
        <v>80</v>
      </c>
      <c r="H88" s="17">
        <f t="shared" ca="1" si="5"/>
        <v>34.353388676808898</v>
      </c>
      <c r="I88" s="10" t="str">
        <f t="shared" ca="1" si="6"/>
        <v>W</v>
      </c>
      <c r="J88" s="10">
        <f t="shared" ca="1" si="9"/>
        <v>52</v>
      </c>
      <c r="K88" s="18">
        <f t="shared" ca="1" si="7"/>
        <v>70245.760297429122</v>
      </c>
    </row>
    <row r="89" spans="7:11" x14ac:dyDescent="0.2">
      <c r="G89" s="13">
        <f t="shared" si="8"/>
        <v>81</v>
      </c>
      <c r="H89" s="17">
        <f t="shared" ca="1" si="5"/>
        <v>9.8918883538740232</v>
      </c>
      <c r="I89" s="10" t="str">
        <f t="shared" ca="1" si="6"/>
        <v>W</v>
      </c>
      <c r="J89" s="10">
        <f t="shared" ca="1" si="9"/>
        <v>53</v>
      </c>
      <c r="K89" s="18">
        <f t="shared" ca="1" si="7"/>
        <v>71650.675503377701</v>
      </c>
    </row>
    <row r="90" spans="7:11" x14ac:dyDescent="0.2">
      <c r="G90" s="13">
        <f t="shared" si="8"/>
        <v>82</v>
      </c>
      <c r="H90" s="17">
        <f t="shared" ca="1" si="5"/>
        <v>48.148886544007567</v>
      </c>
      <c r="I90" s="10" t="str">
        <f t="shared" ca="1" si="6"/>
        <v>W</v>
      </c>
      <c r="J90" s="10">
        <f t="shared" ca="1" si="9"/>
        <v>54</v>
      </c>
      <c r="K90" s="18">
        <f t="shared" ca="1" si="7"/>
        <v>73083.689013445255</v>
      </c>
    </row>
    <row r="91" spans="7:11" x14ac:dyDescent="0.2">
      <c r="G91" s="13">
        <f t="shared" si="8"/>
        <v>83</v>
      </c>
      <c r="H91" s="17">
        <f t="shared" ca="1" si="5"/>
        <v>12.106436224834495</v>
      </c>
      <c r="I91" s="10" t="str">
        <f t="shared" ca="1" si="6"/>
        <v>W</v>
      </c>
      <c r="J91" s="10">
        <f t="shared" ca="1" si="9"/>
        <v>55</v>
      </c>
      <c r="K91" s="18">
        <f t="shared" ca="1" si="7"/>
        <v>74545.362793714157</v>
      </c>
    </row>
    <row r="92" spans="7:11" x14ac:dyDescent="0.2">
      <c r="G92" s="13">
        <f t="shared" si="8"/>
        <v>84</v>
      </c>
      <c r="H92" s="17">
        <f t="shared" ca="1" si="5"/>
        <v>78.409211240775917</v>
      </c>
      <c r="I92" s="10" t="str">
        <f t="shared" ca="1" si="6"/>
        <v>L</v>
      </c>
      <c r="J92" s="10">
        <f t="shared" ca="1" si="9"/>
        <v>55</v>
      </c>
      <c r="K92" s="18">
        <f t="shared" ca="1" si="7"/>
        <v>73799.909165777019</v>
      </c>
    </row>
    <row r="93" spans="7:11" x14ac:dyDescent="0.2">
      <c r="G93" s="13">
        <f t="shared" si="8"/>
        <v>85</v>
      </c>
      <c r="H93" s="17">
        <f t="shared" ca="1" si="5"/>
        <v>68.944437770688083</v>
      </c>
      <c r="I93" s="10" t="str">
        <f t="shared" ca="1" si="6"/>
        <v>L</v>
      </c>
      <c r="J93" s="10">
        <f t="shared" ca="1" si="9"/>
        <v>55</v>
      </c>
      <c r="K93" s="18">
        <f t="shared" ca="1" si="7"/>
        <v>73061.910074119252</v>
      </c>
    </row>
    <row r="94" spans="7:11" x14ac:dyDescent="0.2">
      <c r="G94" s="13">
        <f t="shared" si="8"/>
        <v>86</v>
      </c>
      <c r="H94" s="17">
        <f t="shared" ca="1" si="5"/>
        <v>83.537405834134049</v>
      </c>
      <c r="I94" s="10" t="str">
        <f t="shared" ca="1" si="6"/>
        <v>L</v>
      </c>
      <c r="J94" s="10">
        <f t="shared" ca="1" si="9"/>
        <v>55</v>
      </c>
      <c r="K94" s="18">
        <f t="shared" ca="1" si="7"/>
        <v>72331.290973378054</v>
      </c>
    </row>
    <row r="95" spans="7:11" x14ac:dyDescent="0.2">
      <c r="G95" s="13">
        <f t="shared" si="8"/>
        <v>87</v>
      </c>
      <c r="H95" s="17">
        <f t="shared" ca="1" si="5"/>
        <v>98.555086052522057</v>
      </c>
      <c r="I95" s="10" t="str">
        <f t="shared" ca="1" si="6"/>
        <v>L</v>
      </c>
      <c r="J95" s="10">
        <f t="shared" ca="1" si="9"/>
        <v>55</v>
      </c>
      <c r="K95" s="18">
        <f t="shared" ca="1" si="7"/>
        <v>71607.978063644274</v>
      </c>
    </row>
    <row r="96" spans="7:11" x14ac:dyDescent="0.2">
      <c r="G96" s="13">
        <f t="shared" si="8"/>
        <v>88</v>
      </c>
      <c r="H96" s="17">
        <f t="shared" ca="1" si="5"/>
        <v>84.414635432292798</v>
      </c>
      <c r="I96" s="10" t="str">
        <f t="shared" ca="1" si="6"/>
        <v>L</v>
      </c>
      <c r="J96" s="10">
        <f t="shared" ca="1" si="9"/>
        <v>55</v>
      </c>
      <c r="K96" s="18">
        <f t="shared" ca="1" si="7"/>
        <v>70891.898283007831</v>
      </c>
    </row>
    <row r="97" spans="7:11" x14ac:dyDescent="0.2">
      <c r="G97" s="13">
        <f t="shared" si="8"/>
        <v>89</v>
      </c>
      <c r="H97" s="17">
        <f t="shared" ca="1" si="5"/>
        <v>86.615642676657941</v>
      </c>
      <c r="I97" s="10" t="str">
        <f t="shared" ca="1" si="6"/>
        <v>L</v>
      </c>
      <c r="J97" s="10">
        <f t="shared" ca="1" si="9"/>
        <v>55</v>
      </c>
      <c r="K97" s="18">
        <f t="shared" ca="1" si="7"/>
        <v>70182.979300177758</v>
      </c>
    </row>
    <row r="98" spans="7:11" x14ac:dyDescent="0.2">
      <c r="G98" s="13">
        <f t="shared" si="8"/>
        <v>90</v>
      </c>
      <c r="H98" s="17">
        <f t="shared" ca="1" si="5"/>
        <v>75.566705815339262</v>
      </c>
      <c r="I98" s="10" t="str">
        <f t="shared" ca="1" si="6"/>
        <v>L</v>
      </c>
      <c r="J98" s="10">
        <f t="shared" ca="1" si="9"/>
        <v>55</v>
      </c>
      <c r="K98" s="18">
        <f t="shared" ca="1" si="7"/>
        <v>69481.149507175985</v>
      </c>
    </row>
    <row r="99" spans="7:11" x14ac:dyDescent="0.2">
      <c r="G99" s="13">
        <f t="shared" si="8"/>
        <v>91</v>
      </c>
      <c r="H99" s="17">
        <f t="shared" ca="1" si="5"/>
        <v>14.970996197637787</v>
      </c>
      <c r="I99" s="10" t="str">
        <f t="shared" ca="1" si="6"/>
        <v>W</v>
      </c>
      <c r="J99" s="10">
        <f t="shared" ca="1" si="9"/>
        <v>56</v>
      </c>
      <c r="K99" s="18">
        <f t="shared" ca="1" si="7"/>
        <v>70870.7724973195</v>
      </c>
    </row>
    <row r="100" spans="7:11" x14ac:dyDescent="0.2">
      <c r="G100" s="13">
        <f t="shared" si="8"/>
        <v>92</v>
      </c>
      <c r="H100" s="17">
        <f t="shared" ca="1" si="5"/>
        <v>4.1932603753268349</v>
      </c>
      <c r="I100" s="10" t="str">
        <f t="shared" ca="1" si="6"/>
        <v>W</v>
      </c>
      <c r="J100" s="10">
        <f t="shared" ca="1" si="9"/>
        <v>57</v>
      </c>
      <c r="K100" s="18">
        <f t="shared" ca="1" si="7"/>
        <v>72288.187947265891</v>
      </c>
    </row>
    <row r="101" spans="7:11" x14ac:dyDescent="0.2">
      <c r="G101" s="13">
        <f t="shared" si="8"/>
        <v>93</v>
      </c>
      <c r="H101" s="17">
        <f t="shared" ca="1" si="5"/>
        <v>72.767263734333966</v>
      </c>
      <c r="I101" s="10" t="str">
        <f t="shared" ca="1" si="6"/>
        <v>L</v>
      </c>
      <c r="J101" s="10">
        <f t="shared" ca="1" si="9"/>
        <v>57</v>
      </c>
      <c r="K101" s="18">
        <f t="shared" ca="1" si="7"/>
        <v>71565.306067793237</v>
      </c>
    </row>
    <row r="102" spans="7:11" x14ac:dyDescent="0.2">
      <c r="G102" s="13">
        <f t="shared" si="8"/>
        <v>94</v>
      </c>
      <c r="H102" s="17">
        <f t="shared" ca="1" si="5"/>
        <v>30.079804597986882</v>
      </c>
      <c r="I102" s="10" t="str">
        <f t="shared" ca="1" si="6"/>
        <v>W</v>
      </c>
      <c r="J102" s="10">
        <f t="shared" ca="1" si="9"/>
        <v>58</v>
      </c>
      <c r="K102" s="18">
        <f t="shared" ca="1" si="7"/>
        <v>72996.612189149106</v>
      </c>
    </row>
    <row r="103" spans="7:11" x14ac:dyDescent="0.2">
      <c r="G103" s="13">
        <f t="shared" si="8"/>
        <v>95</v>
      </c>
      <c r="H103" s="17">
        <f t="shared" ca="1" si="5"/>
        <v>84.774841385849541</v>
      </c>
      <c r="I103" s="10" t="str">
        <f t="shared" ca="1" si="6"/>
        <v>L</v>
      </c>
      <c r="J103" s="10">
        <f t="shared" ca="1" si="9"/>
        <v>58</v>
      </c>
      <c r="K103" s="18">
        <f t="shared" ca="1" si="7"/>
        <v>72266.646067257607</v>
      </c>
    </row>
    <row r="104" spans="7:11" x14ac:dyDescent="0.2">
      <c r="G104" s="13">
        <f t="shared" si="8"/>
        <v>96</v>
      </c>
      <c r="H104" s="17">
        <f t="shared" ca="1" si="5"/>
        <v>54.270219868833784</v>
      </c>
      <c r="I104" s="10" t="str">
        <f t="shared" ca="1" si="6"/>
        <v>W</v>
      </c>
      <c r="J104" s="10">
        <f t="shared" ca="1" si="9"/>
        <v>59</v>
      </c>
      <c r="K104" s="18">
        <f t="shared" ca="1" si="7"/>
        <v>73711.978988602757</v>
      </c>
    </row>
    <row r="105" spans="7:11" x14ac:dyDescent="0.2">
      <c r="G105" s="13">
        <f t="shared" si="8"/>
        <v>97</v>
      </c>
      <c r="H105" s="17">
        <f t="shared" ca="1" si="5"/>
        <v>97.485281879674588</v>
      </c>
      <c r="I105" s="10" t="str">
        <f t="shared" ca="1" si="6"/>
        <v>L</v>
      </c>
      <c r="J105" s="10">
        <f t="shared" ca="1" si="9"/>
        <v>59</v>
      </c>
      <c r="K105" s="18">
        <f t="shared" ca="1" si="7"/>
        <v>72974.859198716731</v>
      </c>
    </row>
    <row r="106" spans="7:11" x14ac:dyDescent="0.2">
      <c r="G106" s="13">
        <f t="shared" si="8"/>
        <v>98</v>
      </c>
      <c r="H106" s="17">
        <f t="shared" ca="1" si="5"/>
        <v>53.288809946044609</v>
      </c>
      <c r="I106" s="10" t="str">
        <f t="shared" ca="1" si="6"/>
        <v>W</v>
      </c>
      <c r="J106" s="10">
        <f t="shared" ca="1" si="9"/>
        <v>60</v>
      </c>
      <c r="K106" s="18">
        <f t="shared" ca="1" si="7"/>
        <v>74434.356382691069</v>
      </c>
    </row>
    <row r="107" spans="7:11" x14ac:dyDescent="0.2">
      <c r="G107" s="13">
        <f t="shared" si="8"/>
        <v>99</v>
      </c>
      <c r="H107" s="17">
        <f t="shared" ca="1" si="5"/>
        <v>3.0374864695091874</v>
      </c>
      <c r="I107" s="10" t="str">
        <f t="shared" ca="1" si="6"/>
        <v>W</v>
      </c>
      <c r="J107" s="10">
        <f t="shared" ca="1" si="9"/>
        <v>61</v>
      </c>
      <c r="K107" s="18">
        <f t="shared" ca="1" si="7"/>
        <v>75923.043510344898</v>
      </c>
    </row>
    <row r="108" spans="7:11" ht="13.5" thickBot="1" x14ac:dyDescent="0.25">
      <c r="G108" s="14">
        <f t="shared" si="8"/>
        <v>100</v>
      </c>
      <c r="H108" s="19">
        <f t="shared" ca="1" si="5"/>
        <v>2.3470721003588491</v>
      </c>
      <c r="I108" s="12" t="str">
        <f t="shared" ca="1" si="6"/>
        <v>W</v>
      </c>
      <c r="J108" s="12">
        <f t="shared" ca="1" si="9"/>
        <v>62</v>
      </c>
      <c r="K108" s="25">
        <f t="shared" ca="1" si="7"/>
        <v>77441.504380551793</v>
      </c>
    </row>
  </sheetData>
  <mergeCells count="4">
    <mergeCell ref="G5:H5"/>
    <mergeCell ref="G4:H4"/>
    <mergeCell ref="G3:H3"/>
    <mergeCell ref="G2:H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2017-01-10T21:55:00Z</dcterms:modified>
</cp:coreProperties>
</file>