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/>
  </bookViews>
  <sheets>
    <sheet name="MCS" sheetId="46" r:id="rId1"/>
  </sheets>
  <externalReferences>
    <externalReference r:id="rId2"/>
  </externalReferences>
  <calcPr calcId="144525" iterate="1" iterateCount="1"/>
</workbook>
</file>

<file path=xl/calcChain.xml><?xml version="1.0" encoding="utf-8"?>
<calcChain xmlns="http://schemas.openxmlformats.org/spreadsheetml/2006/main">
  <c r="C5" i="46" l="1"/>
  <c r="C4" i="46"/>
  <c r="C3" i="46"/>
  <c r="C2" i="46"/>
  <c r="K8" i="46" s="1"/>
  <c r="G9" i="46"/>
  <c r="H9" i="46"/>
  <c r="G10" i="46"/>
  <c r="H10" i="46"/>
  <c r="I10" i="46" s="1"/>
  <c r="G11" i="46"/>
  <c r="H11" i="46"/>
  <c r="I11" i="46" s="1"/>
  <c r="G12" i="46"/>
  <c r="H12" i="46"/>
  <c r="I12" i="46" s="1"/>
  <c r="G13" i="46"/>
  <c r="H13" i="46"/>
  <c r="I13" i="46" s="1"/>
  <c r="G14" i="46"/>
  <c r="H14" i="46"/>
  <c r="I14" i="46" s="1"/>
  <c r="G15" i="46"/>
  <c r="H15" i="46"/>
  <c r="I15" i="46" s="1"/>
  <c r="G16" i="46"/>
  <c r="H16" i="46"/>
  <c r="I16" i="46" s="1"/>
  <c r="G17" i="46"/>
  <c r="H17" i="46"/>
  <c r="I17" i="46" s="1"/>
  <c r="G18" i="46"/>
  <c r="H18" i="46"/>
  <c r="I18" i="46" s="1"/>
  <c r="G19" i="46"/>
  <c r="H19" i="46"/>
  <c r="I19" i="46" s="1"/>
  <c r="G20" i="46"/>
  <c r="H20" i="46"/>
  <c r="I20" i="46" s="1"/>
  <c r="G21" i="46"/>
  <c r="H21" i="46"/>
  <c r="I21" i="46" s="1"/>
  <c r="G22" i="46"/>
  <c r="H22" i="46"/>
  <c r="I22" i="46" s="1"/>
  <c r="G23" i="46"/>
  <c r="H23" i="46"/>
  <c r="I23" i="46" s="1"/>
  <c r="G24" i="46"/>
  <c r="H24" i="46"/>
  <c r="I24" i="46" s="1"/>
  <c r="G25" i="46"/>
  <c r="H25" i="46"/>
  <c r="I25" i="46" s="1"/>
  <c r="G26" i="46"/>
  <c r="H26" i="46"/>
  <c r="I26" i="46" s="1"/>
  <c r="G27" i="46"/>
  <c r="H27" i="46"/>
  <c r="I27" i="46" s="1"/>
  <c r="G28" i="46"/>
  <c r="H28" i="46"/>
  <c r="I28" i="46" s="1"/>
  <c r="G29" i="46"/>
  <c r="H29" i="46"/>
  <c r="I29" i="46" s="1"/>
  <c r="G30" i="46"/>
  <c r="H30" i="46"/>
  <c r="I30" i="46" s="1"/>
  <c r="G31" i="46"/>
  <c r="H31" i="46"/>
  <c r="I31" i="46" s="1"/>
  <c r="G32" i="46"/>
  <c r="H32" i="46"/>
  <c r="I32" i="46" s="1"/>
  <c r="G33" i="46"/>
  <c r="H33" i="46"/>
  <c r="I33" i="46" s="1"/>
  <c r="G34" i="46"/>
  <c r="H34" i="46"/>
  <c r="I34" i="46" s="1"/>
  <c r="G35" i="46"/>
  <c r="H35" i="46"/>
  <c r="I35" i="46" s="1"/>
  <c r="G36" i="46"/>
  <c r="H36" i="46"/>
  <c r="I36" i="46" s="1"/>
  <c r="G37" i="46"/>
  <c r="H37" i="46"/>
  <c r="I37" i="46" s="1"/>
  <c r="G38" i="46"/>
  <c r="H38" i="46"/>
  <c r="I38" i="46" s="1"/>
  <c r="G39" i="46"/>
  <c r="H39" i="46"/>
  <c r="I39" i="46" s="1"/>
  <c r="G40" i="46"/>
  <c r="H40" i="46"/>
  <c r="I40" i="46" s="1"/>
  <c r="G41" i="46"/>
  <c r="H41" i="46"/>
  <c r="I41" i="46" s="1"/>
  <c r="G42" i="46"/>
  <c r="H42" i="46"/>
  <c r="I42" i="46" s="1"/>
  <c r="G43" i="46"/>
  <c r="H43" i="46"/>
  <c r="I43" i="46" s="1"/>
  <c r="G44" i="46"/>
  <c r="H44" i="46"/>
  <c r="I44" i="46" s="1"/>
  <c r="G45" i="46"/>
  <c r="H45" i="46"/>
  <c r="I45" i="46" s="1"/>
  <c r="G46" i="46"/>
  <c r="H46" i="46"/>
  <c r="I46" i="46" s="1"/>
  <c r="G47" i="46"/>
  <c r="H47" i="46"/>
  <c r="I47" i="46" s="1"/>
  <c r="G48" i="46"/>
  <c r="H48" i="46"/>
  <c r="I48" i="46" s="1"/>
  <c r="G49" i="46"/>
  <c r="H49" i="46"/>
  <c r="I49" i="46" s="1"/>
  <c r="G50" i="46"/>
  <c r="H50" i="46"/>
  <c r="I50" i="46" s="1"/>
  <c r="G51" i="46"/>
  <c r="H51" i="46"/>
  <c r="I51" i="46" s="1"/>
  <c r="G52" i="46"/>
  <c r="H52" i="46"/>
  <c r="I52" i="46" s="1"/>
  <c r="G53" i="46"/>
  <c r="H53" i="46"/>
  <c r="I53" i="46" s="1"/>
  <c r="G54" i="46"/>
  <c r="H54" i="46"/>
  <c r="I54" i="46" s="1"/>
  <c r="G55" i="46"/>
  <c r="H55" i="46"/>
  <c r="I55" i="46" s="1"/>
  <c r="G56" i="46"/>
  <c r="H56" i="46"/>
  <c r="I56" i="46" s="1"/>
  <c r="G57" i="46"/>
  <c r="H57" i="46"/>
  <c r="I57" i="46" s="1"/>
  <c r="G58" i="46"/>
  <c r="H58" i="46"/>
  <c r="I58" i="46" s="1"/>
  <c r="G59" i="46"/>
  <c r="H59" i="46"/>
  <c r="I59" i="46" s="1"/>
  <c r="G60" i="46"/>
  <c r="H60" i="46"/>
  <c r="I60" i="46" s="1"/>
  <c r="G61" i="46"/>
  <c r="H61" i="46"/>
  <c r="I61" i="46" s="1"/>
  <c r="G62" i="46"/>
  <c r="H62" i="46"/>
  <c r="I62" i="46" s="1"/>
  <c r="G63" i="46"/>
  <c r="H63" i="46"/>
  <c r="I63" i="46" s="1"/>
  <c r="G64" i="46"/>
  <c r="H64" i="46"/>
  <c r="I64" i="46" s="1"/>
  <c r="G65" i="46"/>
  <c r="H65" i="46"/>
  <c r="I65" i="46" s="1"/>
  <c r="G66" i="46"/>
  <c r="H66" i="46"/>
  <c r="I66" i="46" s="1"/>
  <c r="G67" i="46"/>
  <c r="H67" i="46"/>
  <c r="I67" i="46" s="1"/>
  <c r="G68" i="46"/>
  <c r="H68" i="46"/>
  <c r="I68" i="46" s="1"/>
  <c r="G69" i="46"/>
  <c r="H69" i="46"/>
  <c r="I69" i="46" s="1"/>
  <c r="G70" i="46"/>
  <c r="H70" i="46"/>
  <c r="I70" i="46" s="1"/>
  <c r="G71" i="46"/>
  <c r="H71" i="46"/>
  <c r="I71" i="46" s="1"/>
  <c r="G72" i="46"/>
  <c r="H72" i="46"/>
  <c r="I72" i="46" s="1"/>
  <c r="G73" i="46"/>
  <c r="H73" i="46"/>
  <c r="I73" i="46" s="1"/>
  <c r="G74" i="46"/>
  <c r="H74" i="46"/>
  <c r="I74" i="46" s="1"/>
  <c r="G75" i="46"/>
  <c r="H75" i="46"/>
  <c r="I75" i="46" s="1"/>
  <c r="G76" i="46"/>
  <c r="H76" i="46"/>
  <c r="I76" i="46" s="1"/>
  <c r="G77" i="46"/>
  <c r="H77" i="46"/>
  <c r="I77" i="46" s="1"/>
  <c r="G78" i="46"/>
  <c r="H78" i="46"/>
  <c r="I78" i="46" s="1"/>
  <c r="G79" i="46"/>
  <c r="H79" i="46"/>
  <c r="I79" i="46" s="1"/>
  <c r="G80" i="46"/>
  <c r="H80" i="46"/>
  <c r="I80" i="46" s="1"/>
  <c r="G81" i="46"/>
  <c r="H81" i="46"/>
  <c r="I81" i="46" s="1"/>
  <c r="G82" i="46"/>
  <c r="H82" i="46"/>
  <c r="I82" i="46" s="1"/>
  <c r="G83" i="46"/>
  <c r="H83" i="46"/>
  <c r="I83" i="46" s="1"/>
  <c r="G84" i="46"/>
  <c r="H84" i="46"/>
  <c r="I84" i="46" s="1"/>
  <c r="G85" i="46"/>
  <c r="H85" i="46"/>
  <c r="I85" i="46" s="1"/>
  <c r="G86" i="46"/>
  <c r="H86" i="46"/>
  <c r="I86" i="46" s="1"/>
  <c r="G87" i="46"/>
  <c r="H87" i="46"/>
  <c r="I87" i="46" s="1"/>
  <c r="G88" i="46"/>
  <c r="H88" i="46"/>
  <c r="I88" i="46" s="1"/>
  <c r="G89" i="46"/>
  <c r="H89" i="46"/>
  <c r="I89" i="46" s="1"/>
  <c r="G90" i="46"/>
  <c r="H90" i="46"/>
  <c r="I90" i="46" s="1"/>
  <c r="G91" i="46"/>
  <c r="H91" i="46"/>
  <c r="I91" i="46" s="1"/>
  <c r="G92" i="46"/>
  <c r="H92" i="46"/>
  <c r="I92" i="46" s="1"/>
  <c r="G93" i="46"/>
  <c r="H93" i="46"/>
  <c r="I93" i="46" s="1"/>
  <c r="G94" i="46"/>
  <c r="H94" i="46"/>
  <c r="I94" i="46" s="1"/>
  <c r="G95" i="46"/>
  <c r="H95" i="46"/>
  <c r="I95" i="46" s="1"/>
  <c r="G96" i="46"/>
  <c r="H96" i="46"/>
  <c r="I96" i="46" s="1"/>
  <c r="G97" i="46"/>
  <c r="H97" i="46"/>
  <c r="I97" i="46" s="1"/>
  <c r="G98" i="46"/>
  <c r="H98" i="46"/>
  <c r="I98" i="46" s="1"/>
  <c r="G99" i="46"/>
  <c r="H99" i="46"/>
  <c r="I99" i="46" s="1"/>
  <c r="G100" i="46"/>
  <c r="H100" i="46"/>
  <c r="I100" i="46" s="1"/>
  <c r="G101" i="46"/>
  <c r="H101" i="46"/>
  <c r="I101" i="46" s="1"/>
  <c r="G102" i="46"/>
  <c r="H102" i="46"/>
  <c r="I102" i="46" s="1"/>
  <c r="G103" i="46"/>
  <c r="H103" i="46"/>
  <c r="I103" i="46" s="1"/>
  <c r="G104" i="46"/>
  <c r="H104" i="46"/>
  <c r="I104" i="46" s="1"/>
  <c r="G105" i="46"/>
  <c r="H105" i="46"/>
  <c r="I105" i="46" s="1"/>
  <c r="G106" i="46"/>
  <c r="H106" i="46"/>
  <c r="I106" i="46" s="1"/>
  <c r="G107" i="46"/>
  <c r="H107" i="46"/>
  <c r="I107" i="46" s="1"/>
  <c r="G108" i="46"/>
  <c r="H108" i="46"/>
  <c r="I108" i="46" s="1"/>
  <c r="I9" i="46"/>
  <c r="J9" i="46" s="1"/>
  <c r="J10" i="46" l="1"/>
  <c r="J11" i="46" s="1"/>
  <c r="K9" i="46"/>
  <c r="K10" i="46" s="1"/>
  <c r="K11" i="46" s="1"/>
  <c r="K12" i="46" s="1"/>
  <c r="J12" i="46"/>
  <c r="J13" i="46" s="1"/>
  <c r="J14" i="46" s="1"/>
  <c r="J15" i="46" s="1"/>
  <c r="J16" i="46" s="1"/>
  <c r="J17" i="46" s="1"/>
  <c r="J18" i="46" s="1"/>
  <c r="J19" i="46" s="1"/>
  <c r="J20" i="46" s="1"/>
  <c r="J21" i="46" s="1"/>
  <c r="J22" i="46" s="1"/>
  <c r="J23" i="46" s="1"/>
  <c r="J24" i="46" s="1"/>
  <c r="J25" i="46" s="1"/>
  <c r="J26" i="46" s="1"/>
  <c r="J27" i="46" s="1"/>
  <c r="J28" i="46" s="1"/>
  <c r="J29" i="46" s="1"/>
  <c r="J30" i="46" s="1"/>
  <c r="J31" i="46" s="1"/>
  <c r="J32" i="46" s="1"/>
  <c r="J33" i="46" s="1"/>
  <c r="J34" i="46" s="1"/>
  <c r="J35" i="46" s="1"/>
  <c r="J36" i="46" s="1"/>
  <c r="J37" i="46" s="1"/>
  <c r="J38" i="46" s="1"/>
  <c r="J39" i="46" s="1"/>
  <c r="J40" i="46" s="1"/>
  <c r="J41" i="46" s="1"/>
  <c r="J42" i="46" s="1"/>
  <c r="J43" i="46" s="1"/>
  <c r="J44" i="46" s="1"/>
  <c r="J45" i="46" s="1"/>
  <c r="J46" i="46" s="1"/>
  <c r="J47" i="46" s="1"/>
  <c r="J48" i="46" s="1"/>
  <c r="J49" i="46" s="1"/>
  <c r="J50" i="46" s="1"/>
  <c r="J51" i="46" s="1"/>
  <c r="J52" i="46" s="1"/>
  <c r="J53" i="46" s="1"/>
  <c r="J54" i="46" s="1"/>
  <c r="J55" i="46" s="1"/>
  <c r="J56" i="46" s="1"/>
  <c r="J57" i="46" s="1"/>
  <c r="J58" i="46" s="1"/>
  <c r="J59" i="46" s="1"/>
  <c r="J60" i="46" s="1"/>
  <c r="J61" i="46" s="1"/>
  <c r="J62" i="46" s="1"/>
  <c r="J63" i="46" s="1"/>
  <c r="J64" i="46" s="1"/>
  <c r="J65" i="46" s="1"/>
  <c r="J66" i="46" s="1"/>
  <c r="J67" i="46" s="1"/>
  <c r="J68" i="46" s="1"/>
  <c r="J69" i="46" s="1"/>
  <c r="J70" i="46" s="1"/>
  <c r="J71" i="46" s="1"/>
  <c r="J72" i="46" s="1"/>
  <c r="J73" i="46" s="1"/>
  <c r="J74" i="46" s="1"/>
  <c r="J75" i="46" s="1"/>
  <c r="J76" i="46" s="1"/>
  <c r="J77" i="46" s="1"/>
  <c r="J78" i="46" s="1"/>
  <c r="J79" i="46" s="1"/>
  <c r="J80" i="46" s="1"/>
  <c r="J81" i="46" s="1"/>
  <c r="J82" i="46" s="1"/>
  <c r="J83" i="46" s="1"/>
  <c r="J84" i="46" s="1"/>
  <c r="J85" i="46" s="1"/>
  <c r="J86" i="46" s="1"/>
  <c r="J87" i="46" s="1"/>
  <c r="J88" i="46" s="1"/>
  <c r="J89" i="46" s="1"/>
  <c r="J90" i="46" s="1"/>
  <c r="J91" i="46" s="1"/>
  <c r="J92" i="46" s="1"/>
  <c r="J93" i="46" s="1"/>
  <c r="J94" i="46" s="1"/>
  <c r="J95" i="46" s="1"/>
  <c r="J96" i="46" s="1"/>
  <c r="J97" i="46" s="1"/>
  <c r="J98" i="46" s="1"/>
  <c r="J99" i="46" s="1"/>
  <c r="J100" i="46" s="1"/>
  <c r="J101" i="46" s="1"/>
  <c r="J102" i="46" s="1"/>
  <c r="J103" i="46" s="1"/>
  <c r="J104" i="46" s="1"/>
  <c r="J105" i="46" s="1"/>
  <c r="J106" i="46" s="1"/>
  <c r="J107" i="46" s="1"/>
  <c r="J108" i="46" s="1"/>
  <c r="I2" i="46" s="1"/>
  <c r="K13" i="46" l="1"/>
  <c r="K14" i="46" l="1"/>
  <c r="K15" i="46" l="1"/>
  <c r="K16" i="46" l="1"/>
  <c r="K17" i="46" l="1"/>
  <c r="K18" i="46" l="1"/>
  <c r="K19" i="46" l="1"/>
  <c r="K20" i="46" l="1"/>
  <c r="K21" i="46" s="1"/>
  <c r="K22" i="46" s="1"/>
  <c r="K23" i="46" s="1"/>
  <c r="K24" i="46" s="1"/>
  <c r="K25" i="46" s="1"/>
  <c r="K26" i="46" s="1"/>
  <c r="K27" i="46" s="1"/>
  <c r="K28" i="46" s="1"/>
  <c r="K29" i="46" s="1"/>
  <c r="K30" i="46" s="1"/>
  <c r="K31" i="46" s="1"/>
  <c r="K32" i="46" s="1"/>
  <c r="K33" i="46" s="1"/>
  <c r="K34" i="46" s="1"/>
  <c r="K35" i="46" s="1"/>
  <c r="K36" i="46" s="1"/>
  <c r="K37" i="46" s="1"/>
  <c r="K38" i="46" s="1"/>
  <c r="K39" i="46" s="1"/>
  <c r="K40" i="46" s="1"/>
  <c r="K41" i="46" s="1"/>
  <c r="K42" i="46" s="1"/>
  <c r="K43" i="46" s="1"/>
  <c r="K44" i="46" s="1"/>
  <c r="K45" i="46" s="1"/>
  <c r="K46" i="46" s="1"/>
  <c r="K47" i="46" s="1"/>
  <c r="K48" i="46" s="1"/>
  <c r="K49" i="46" s="1"/>
  <c r="K50" i="46" s="1"/>
  <c r="K51" i="46" s="1"/>
  <c r="K52" i="46" s="1"/>
  <c r="K53" i="46" s="1"/>
  <c r="K54" i="46" s="1"/>
  <c r="K55" i="46" s="1"/>
  <c r="K56" i="46" s="1"/>
  <c r="K57" i="46" s="1"/>
  <c r="K58" i="46" s="1"/>
  <c r="K59" i="46" s="1"/>
  <c r="K60" i="46" s="1"/>
  <c r="K61" i="46" s="1"/>
  <c r="K62" i="46" s="1"/>
  <c r="K63" i="46" s="1"/>
  <c r="K64" i="46" s="1"/>
  <c r="K65" i="46" s="1"/>
  <c r="K66" i="46" s="1"/>
  <c r="K67" i="46" s="1"/>
  <c r="K68" i="46" s="1"/>
  <c r="K69" i="46" s="1"/>
  <c r="K70" i="46" s="1"/>
  <c r="K71" i="46" s="1"/>
  <c r="K72" i="46" s="1"/>
  <c r="K73" i="46" s="1"/>
  <c r="K74" i="46" s="1"/>
  <c r="K75" i="46" s="1"/>
  <c r="K76" i="46" s="1"/>
  <c r="K77" i="46" s="1"/>
  <c r="K78" i="46" s="1"/>
  <c r="K79" i="46" s="1"/>
  <c r="K80" i="46" s="1"/>
  <c r="K81" i="46" s="1"/>
  <c r="K82" i="46" s="1"/>
  <c r="K83" i="46" s="1"/>
  <c r="K84" i="46" s="1"/>
  <c r="K85" i="46" s="1"/>
  <c r="K86" i="46" s="1"/>
  <c r="K87" i="46" s="1"/>
  <c r="K88" i="46" s="1"/>
  <c r="K89" i="46" s="1"/>
  <c r="K90" i="46" s="1"/>
  <c r="K91" i="46" s="1"/>
  <c r="K92" i="46" s="1"/>
  <c r="K93" i="46" s="1"/>
  <c r="K94" i="46" s="1"/>
  <c r="K95" i="46" s="1"/>
  <c r="K96" i="46" s="1"/>
  <c r="K97" i="46" s="1"/>
  <c r="K98" i="46" s="1"/>
  <c r="K99" i="46" s="1"/>
  <c r="K100" i="46" s="1"/>
  <c r="K101" i="46" s="1"/>
  <c r="K102" i="46" s="1"/>
  <c r="K103" i="46" s="1"/>
  <c r="K104" i="46" s="1"/>
  <c r="K105" i="46" s="1"/>
  <c r="K106" i="46" s="1"/>
  <c r="K107" i="46" s="1"/>
  <c r="K108" i="46" s="1"/>
  <c r="I5" i="46" s="1"/>
  <c r="J5" i="46" s="1"/>
  <c r="I3" i="46" l="1"/>
  <c r="I4" i="46"/>
</calcChain>
</file>

<file path=xl/sharedStrings.xml><?xml version="1.0" encoding="utf-8"?>
<sst xmlns="http://schemas.openxmlformats.org/spreadsheetml/2006/main" count="16" uniqueCount="16">
  <si>
    <t>Equity</t>
  </si>
  <si>
    <t>Simulações</t>
  </si>
  <si>
    <t xml:space="preserve"> Trades</t>
  </si>
  <si>
    <t>Wins</t>
  </si>
  <si>
    <t>Rnd</t>
  </si>
  <si>
    <t>Win / Loss</t>
  </si>
  <si>
    <t>Risk(%) / 100</t>
  </si>
  <si>
    <t>Starting Equity (USD)</t>
  </si>
  <si>
    <t>W / L (%)</t>
  </si>
  <si>
    <t>Highest $</t>
  </si>
  <si>
    <t>Lowest $</t>
  </si>
  <si>
    <t>Final $</t>
  </si>
  <si>
    <t>Winning</t>
  </si>
  <si>
    <t>Winning Prob (%)</t>
  </si>
  <si>
    <t>KHS? (Sim/"")</t>
  </si>
  <si>
    <t>Reward / Risk (FL)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</si>
</sst>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_);_(* \(#,##0\);_(* &quot;-&quot;_);_(@_)"/>
    <numFmt numFmtId="165" formatCode="#,##0.00;[Red]#,##0.00"/>
    <numFmt numFmtId="166" formatCode="#,##0.0000;[Red]#,##0.0000"/>
    <numFmt numFmtId="167" formatCode="#,##0.00000;[Red]#,##0.00000"/>
    <numFmt numFmtId="168" formatCode="#,##0.0000"/>
    <numFmt numFmtId="169" formatCode="#,##0.0000000;[Red]#,##0.0000000"/>
    <numFmt numFmtId="170" formatCode="#,##0.00000"/>
  </numFmts>
  <fonts count="6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164" fontId="1" fillId="0" borderId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165" fontId="0" fillId="5" borderId="13" xfId="0" applyNumberFormat="1" applyFill="1" applyBorder="1" applyAlignment="1">
      <alignment horizontal="center" vertical="center"/>
    </xf>
    <xf numFmtId="165" fontId="3" fillId="5" borderId="7" xfId="2" applyNumberFormat="1" applyFont="1" applyFill="1" applyBorder="1" applyAlignment="1">
      <alignment horizontal="center" vertical="center"/>
    </xf>
    <xf numFmtId="165" fontId="0" fillId="5" borderId="14" xfId="0" applyNumberFormat="1" applyFill="1" applyBorder="1" applyAlignment="1">
      <alignment horizontal="center" vertical="center"/>
    </xf>
    <xf numFmtId="165" fontId="3" fillId="5" borderId="9" xfId="2" applyNumberFormat="1" applyFont="1" applyFill="1" applyBorder="1" applyAlignment="1">
      <alignment horizontal="center" vertical="center"/>
    </xf>
    <xf numFmtId="165" fontId="4" fillId="4" borderId="15" xfId="0" applyNumberFormat="1" applyFont="1" applyFill="1" applyBorder="1" applyAlignment="1">
      <alignment horizontal="center" vertical="center"/>
    </xf>
    <xf numFmtId="0" fontId="0" fillId="6" borderId="16" xfId="0" applyFill="1" applyBorder="1" applyAlignment="1">
      <alignment horizont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165" fontId="0" fillId="5" borderId="20" xfId="0" applyNumberFormat="1" applyFill="1" applyBorder="1" applyAlignment="1">
      <alignment horizontal="center" vertical="center"/>
    </xf>
    <xf numFmtId="168" fontId="4" fillId="2" borderId="15" xfId="0" applyNumberFormat="1" applyFont="1" applyFill="1" applyBorder="1" applyAlignment="1">
      <alignment horizontal="center" vertical="center"/>
    </xf>
    <xf numFmtId="170" fontId="4" fillId="2" borderId="15" xfId="0" applyNumberFormat="1" applyFont="1" applyFill="1" applyBorder="1" applyAlignment="1">
      <alignment horizontal="center" vertical="center"/>
    </xf>
    <xf numFmtId="169" fontId="4" fillId="2" borderId="21" xfId="0" applyNumberFormat="1" applyFont="1" applyFill="1" applyBorder="1" applyAlignment="1">
      <alignment horizontal="center" vertical="center"/>
    </xf>
    <xf numFmtId="165" fontId="4" fillId="4" borderId="21" xfId="0" applyNumberFormat="1" applyFont="1" applyFill="1" applyBorder="1" applyAlignment="1">
      <alignment horizontal="center" vertical="center"/>
    </xf>
    <xf numFmtId="166" fontId="4" fillId="7" borderId="12" xfId="0" applyNumberFormat="1" applyFont="1" applyFill="1" applyBorder="1" applyAlignment="1">
      <alignment horizontal="center" vertical="center"/>
    </xf>
    <xf numFmtId="167" fontId="4" fillId="7" borderId="5" xfId="0" applyNumberFormat="1" applyFont="1" applyFill="1" applyBorder="1" applyAlignment="1">
      <alignment horizontal="center" vertical="center"/>
    </xf>
    <xf numFmtId="169" fontId="4" fillId="7" borderId="6" xfId="0" applyNumberFormat="1" applyFont="1" applyFill="1" applyBorder="1" applyAlignment="1">
      <alignment horizontal="center" vertical="center"/>
    </xf>
    <xf numFmtId="166" fontId="4" fillId="7" borderId="22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Separador de milhares [0]" xfId="2" builtin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38801399825023"/>
          <c:y val="2.8252405949256341E-2"/>
          <c:w val="0.82703937007874018"/>
          <c:h val="0.9306669872372823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MCS!$K$8:$K$108</c:f>
              <c:numCache>
                <c:formatCode>#,##0.00;[Red]#,##0.00</c:formatCode>
                <c:ptCount val="101"/>
                <c:pt idx="0">
                  <c:v>31730.22</c:v>
                </c:pt>
                <c:pt idx="1">
                  <c:v>31820.235869696582</c:v>
                </c:pt>
                <c:pt idx="2">
                  <c:v>31910.507106573008</c:v>
                </c:pt>
                <c:pt idx="3">
                  <c:v>32001.034435083719</c:v>
                </c:pt>
                <c:pt idx="4">
                  <c:v>32091.818581738367</c:v>
                </c:pt>
                <c:pt idx="5">
                  <c:v>32182.860275107658</c:v>
                </c:pt>
                <c:pt idx="6">
                  <c:v>32274.160245829178</c:v>
                </c:pt>
                <c:pt idx="7">
                  <c:v>32365.719226613273</c:v>
                </c:pt>
                <c:pt idx="8">
                  <c:v>32457.537952248927</c:v>
                </c:pt>
                <c:pt idx="9">
                  <c:v>32549.617159609654</c:v>
                </c:pt>
                <c:pt idx="10">
                  <c:v>32641.957587659414</c:v>
                </c:pt>
                <c:pt idx="11">
                  <c:v>32734.559977458543</c:v>
                </c:pt>
                <c:pt idx="12">
                  <c:v>32827.425072169703</c:v>
                </c:pt>
                <c:pt idx="13">
                  <c:v>32920.553617063837</c:v>
                </c:pt>
                <c:pt idx="14">
                  <c:v>33013.946359526162</c:v>
                </c:pt>
                <c:pt idx="15">
                  <c:v>33107.604049062167</c:v>
                </c:pt>
                <c:pt idx="16">
                  <c:v>23172.012073938611</c:v>
                </c:pt>
                <c:pt idx="17">
                  <c:v>16218.091250549633</c:v>
                </c:pt>
                <c:pt idx="18">
                  <c:v>16264.100562452819</c:v>
                </c:pt>
                <c:pt idx="19">
                  <c:v>16310.240398765389</c:v>
                </c:pt>
                <c:pt idx="20">
                  <c:v>16356.51112977372</c:v>
                </c:pt>
                <c:pt idx="21">
                  <c:v>16402.913126814659</c:v>
                </c:pt>
                <c:pt idx="22">
                  <c:v>16449.446762278509</c:v>
                </c:pt>
                <c:pt idx="23">
                  <c:v>16496.112409612</c:v>
                </c:pt>
                <c:pt idx="24">
                  <c:v>16542.910443321311</c:v>
                </c:pt>
                <c:pt idx="25">
                  <c:v>16589.841238975052</c:v>
                </c:pt>
                <c:pt idx="26">
                  <c:v>16636.905173207295</c:v>
                </c:pt>
                <c:pt idx="27">
                  <c:v>16684.102623720584</c:v>
                </c:pt>
                <c:pt idx="28">
                  <c:v>16731.433969288981</c:v>
                </c:pt>
                <c:pt idx="29">
                  <c:v>16778.899589761088</c:v>
                </c:pt>
                <c:pt idx="30">
                  <c:v>16826.49986606311</c:v>
                </c:pt>
                <c:pt idx="31">
                  <c:v>16874.235180201904</c:v>
                </c:pt>
                <c:pt idx="32">
                  <c:v>16922.10591526805</c:v>
                </c:pt>
                <c:pt idx="33">
                  <c:v>16970.112455438921</c:v>
                </c:pt>
                <c:pt idx="34">
                  <c:v>17018.255185981765</c:v>
                </c:pt>
                <c:pt idx="35">
                  <c:v>17066.5344932568</c:v>
                </c:pt>
                <c:pt idx="36">
                  <c:v>17114.950764720321</c:v>
                </c:pt>
                <c:pt idx="37">
                  <c:v>17163.504388927795</c:v>
                </c:pt>
                <c:pt idx="38">
                  <c:v>17212.195755536992</c:v>
                </c:pt>
                <c:pt idx="39">
                  <c:v>17261.025255311102</c:v>
                </c:pt>
                <c:pt idx="40">
                  <c:v>17309.993280121882</c:v>
                </c:pt>
                <c:pt idx="41">
                  <c:v>17359.100222952791</c:v>
                </c:pt>
                <c:pt idx="42">
                  <c:v>17408.346477902149</c:v>
                </c:pt>
                <c:pt idx="43">
                  <c:v>17457.732440186297</c:v>
                </c:pt>
                <c:pt idx="44">
                  <c:v>17507.258506142774</c:v>
                </c:pt>
                <c:pt idx="45">
                  <c:v>17556.925073233495</c:v>
                </c:pt>
                <c:pt idx="46">
                  <c:v>17606.732540047935</c:v>
                </c:pt>
                <c:pt idx="47">
                  <c:v>17656.681306306331</c:v>
                </c:pt>
                <c:pt idx="48">
                  <c:v>17706.7717728629</c:v>
                </c:pt>
                <c:pt idx="49">
                  <c:v>12392.969563826742</c:v>
                </c:pt>
                <c:pt idx="50">
                  <c:v>12428.127338762155</c:v>
                </c:pt>
                <c:pt idx="51">
                  <c:v>12463.384853241996</c:v>
                </c:pt>
                <c:pt idx="52">
                  <c:v>12498.742390218664</c:v>
                </c:pt>
                <c:pt idx="53">
                  <c:v>12534.200233447265</c:v>
                </c:pt>
                <c:pt idx="54">
                  <c:v>12569.7586674879</c:v>
                </c:pt>
                <c:pt idx="55">
                  <c:v>12605.417977707939</c:v>
                </c:pt>
                <c:pt idx="56">
                  <c:v>12641.178450284313</c:v>
                </c:pt>
                <c:pt idx="57">
                  <c:v>12677.040372205813</c:v>
                </c:pt>
                <c:pt idx="58">
                  <c:v>12713.004031275394</c:v>
                </c:pt>
                <c:pt idx="59">
                  <c:v>12749.069716112479</c:v>
                </c:pt>
                <c:pt idx="60">
                  <c:v>12785.237716155285</c:v>
                </c:pt>
                <c:pt idx="61">
                  <c:v>12821.508321663134</c:v>
                </c:pt>
                <c:pt idx="62">
                  <c:v>12857.881823718792</c:v>
                </c:pt>
                <c:pt idx="63">
                  <c:v>12894.358514230798</c:v>
                </c:pt>
                <c:pt idx="64">
                  <c:v>12930.938685935816</c:v>
                </c:pt>
                <c:pt idx="65">
                  <c:v>12967.622632400975</c:v>
                </c:pt>
                <c:pt idx="66">
                  <c:v>13004.410648026225</c:v>
                </c:pt>
                <c:pt idx="67">
                  <c:v>13041.30302804671</c:v>
                </c:pt>
                <c:pt idx="68">
                  <c:v>13078.300068535124</c:v>
                </c:pt>
                <c:pt idx="69">
                  <c:v>13115.402066404096</c:v>
                </c:pt>
                <c:pt idx="70">
                  <c:v>13152.609319408573</c:v>
                </c:pt>
                <c:pt idx="71">
                  <c:v>13189.922126148203</c:v>
                </c:pt>
                <c:pt idx="72">
                  <c:v>13227.340786069735</c:v>
                </c:pt>
                <c:pt idx="73">
                  <c:v>13264.865599469425</c:v>
                </c:pt>
                <c:pt idx="74">
                  <c:v>13302.496867495443</c:v>
                </c:pt>
                <c:pt idx="75">
                  <c:v>13340.234892150289</c:v>
                </c:pt>
                <c:pt idx="76">
                  <c:v>13378.079976293217</c:v>
                </c:pt>
                <c:pt idx="77">
                  <c:v>13416.032423642666</c:v>
                </c:pt>
                <c:pt idx="78">
                  <c:v>13454.092538778701</c:v>
                </c:pt>
                <c:pt idx="79">
                  <c:v>13492.260627145452</c:v>
                </c:pt>
                <c:pt idx="80">
                  <c:v>13530.536995053568</c:v>
                </c:pt>
                <c:pt idx="81">
                  <c:v>13568.921949682674</c:v>
                </c:pt>
                <c:pt idx="82">
                  <c:v>13607.415799083836</c:v>
                </c:pt>
                <c:pt idx="83">
                  <c:v>13646.018852182035</c:v>
                </c:pt>
                <c:pt idx="84">
                  <c:v>13684.731418778645</c:v>
                </c:pt>
                <c:pt idx="85">
                  <c:v>13723.553809553921</c:v>
                </c:pt>
                <c:pt idx="86">
                  <c:v>13762.486336069491</c:v>
                </c:pt>
                <c:pt idx="87">
                  <c:v>13801.529310770851</c:v>
                </c:pt>
                <c:pt idx="88">
                  <c:v>13840.683046989885</c:v>
                </c:pt>
                <c:pt idx="89">
                  <c:v>13879.947858947367</c:v>
                </c:pt>
                <c:pt idx="90">
                  <c:v>13919.324061755489</c:v>
                </c:pt>
                <c:pt idx="91">
                  <c:v>13958.811971420391</c:v>
                </c:pt>
                <c:pt idx="92">
                  <c:v>13998.411904844694</c:v>
                </c:pt>
                <c:pt idx="93">
                  <c:v>14038.124179830042</c:v>
                </c:pt>
                <c:pt idx="94">
                  <c:v>14077.949115079657</c:v>
                </c:pt>
                <c:pt idx="95">
                  <c:v>14117.887030200891</c:v>
                </c:pt>
                <c:pt idx="96">
                  <c:v>14157.938245707799</c:v>
                </c:pt>
                <c:pt idx="97">
                  <c:v>14198.103083023705</c:v>
                </c:pt>
                <c:pt idx="98">
                  <c:v>14238.381864483779</c:v>
                </c:pt>
                <c:pt idx="99">
                  <c:v>14278.774913337633</c:v>
                </c:pt>
                <c:pt idx="100">
                  <c:v>14319.282553751907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254656"/>
        <c:axId val="98542720"/>
      </c:lineChart>
      <c:catAx>
        <c:axId val="83254656"/>
        <c:scaling>
          <c:orientation val="minMax"/>
        </c:scaling>
        <c:delete val="0"/>
        <c:axPos val="b"/>
        <c:majorTickMark val="none"/>
        <c:minorTickMark val="none"/>
        <c:tickLblPos val="none"/>
        <c:crossAx val="98542720"/>
        <c:crosses val="autoZero"/>
        <c:auto val="1"/>
        <c:lblAlgn val="ctr"/>
        <c:lblOffset val="100"/>
        <c:noMultiLvlLbl val="0"/>
      </c:catAx>
      <c:valAx>
        <c:axId val="98542720"/>
        <c:scaling>
          <c:orientation val="minMax"/>
        </c:scaling>
        <c:delete val="0"/>
        <c:axPos val="l"/>
        <c:majorGridlines/>
        <c:numFmt formatCode="#,##0.00;[Red]#,##0.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8325465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6</xdr:row>
      <xdr:rowOff>0</xdr:rowOff>
    </xdr:from>
    <xdr:to>
      <xdr:col>5</xdr:col>
      <xdr:colOff>9525</xdr:colOff>
      <xdr:row>28</xdr:row>
      <xdr:rowOff>0</xdr:rowOff>
    </xdr:to>
    <xdr:graphicFrame macro="">
      <xdr:nvGraphicFramePr>
        <xdr:cNvPr id="53283635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olbo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"/>
      <sheetName val="Plan"/>
      <sheetName val="Dlog"/>
      <sheetName val="Open"/>
      <sheetName val="Cy"/>
      <sheetName val="DDCy"/>
      <sheetName val="Risk"/>
      <sheetName val="CRes"/>
      <sheetName val="CCh"/>
      <sheetName val="CLog"/>
      <sheetName val="$Aj"/>
      <sheetName val="GM"/>
      <sheetName val="PM"/>
      <sheetName val="FL"/>
      <sheetName val="WRes"/>
      <sheetName val="WMéd"/>
      <sheetName val="MRes"/>
      <sheetName val="MMéd"/>
      <sheetName val="Cap"/>
      <sheetName val="Stop"/>
    </sheetNames>
    <sheetDataSet>
      <sheetData sheetId="0"/>
      <sheetData sheetId="1"/>
      <sheetData sheetId="2"/>
      <sheetData sheetId="3">
        <row r="5">
          <cell r="E5">
            <v>31730.22</v>
          </cell>
        </row>
      </sheetData>
      <sheetData sheetId="4"/>
      <sheetData sheetId="5"/>
      <sheetData sheetId="6">
        <row r="24">
          <cell r="C24">
            <v>0</v>
          </cell>
          <cell r="I24">
            <v>30.01</v>
          </cell>
        </row>
        <row r="26">
          <cell r="C26">
            <v>0</v>
          </cell>
          <cell r="I26">
            <v>95.730257096498178</v>
          </cell>
        </row>
        <row r="27">
          <cell r="C27" t="str">
            <v/>
          </cell>
          <cell r="I27">
            <v>9.4532251804024872E-3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8"/>
  <sheetViews>
    <sheetView tabSelected="1" workbookViewId="0">
      <selection activeCell="E5" sqref="E5"/>
    </sheetView>
  </sheetViews>
  <sheetFormatPr defaultRowHeight="12.75" x14ac:dyDescent="0.2"/>
  <cols>
    <col min="1" max="1" width="7.7109375" style="1" customWidth="1"/>
    <col min="2" max="2" width="21.5703125" style="1" customWidth="1"/>
    <col min="3" max="3" width="12.28515625" style="1" bestFit="1" customWidth="1"/>
    <col min="4" max="4" width="13.5703125" style="1" bestFit="1" customWidth="1"/>
    <col min="5" max="5" width="13.5703125" style="1" customWidth="1"/>
    <col min="6" max="6" width="7.7109375" style="1" customWidth="1"/>
    <col min="7" max="7" width="7.5703125" style="1" customWidth="1"/>
    <col min="8" max="8" width="7.7109375" style="1" customWidth="1"/>
    <col min="9" max="9" width="13.5703125" style="1" customWidth="1"/>
    <col min="10" max="10" width="10.7109375" style="1" customWidth="1"/>
    <col min="11" max="11" width="13.5703125" style="1" customWidth="1"/>
    <col min="12" max="12" width="7.7109375" style="1" customWidth="1"/>
    <col min="13" max="16384" width="9.140625" style="1"/>
  </cols>
  <sheetData>
    <row r="1" spans="2:11" ht="13.5" thickBot="1" x14ac:dyDescent="0.25"/>
    <row r="2" spans="2:11" ht="16.5" thickBot="1" x14ac:dyDescent="0.25">
      <c r="B2" s="15" t="s">
        <v>7</v>
      </c>
      <c r="C2" s="2">
        <f>[1]Open!$E$5</f>
        <v>31730.22</v>
      </c>
      <c r="D2" s="3" t="s">
        <v>1</v>
      </c>
      <c r="E2" s="3" t="s">
        <v>14</v>
      </c>
      <c r="G2" s="38" t="s">
        <v>12</v>
      </c>
      <c r="H2" s="39"/>
      <c r="I2" s="5">
        <f ca="1">J108</f>
        <v>97</v>
      </c>
    </row>
    <row r="3" spans="2:11" ht="13.5" thickBot="1" x14ac:dyDescent="0.25">
      <c r="B3" s="8" t="s">
        <v>6</v>
      </c>
      <c r="C3" s="26">
        <f>IF(D3&lt;&gt;"",D3,IF(E3="Sim",[1]Risk!$C$24/100,[1]Risk!$I$24/100))</f>
        <v>0.30010000000000003</v>
      </c>
      <c r="D3" s="30"/>
      <c r="E3" s="33"/>
      <c r="G3" s="36" t="s">
        <v>9</v>
      </c>
      <c r="H3" s="37"/>
      <c r="I3" s="20">
        <f ca="1">LARGE(K8:K108,1)</f>
        <v>33107.604049062167</v>
      </c>
      <c r="J3" s="4"/>
    </row>
    <row r="4" spans="2:11" ht="13.5" thickBot="1" x14ac:dyDescent="0.25">
      <c r="B4" s="8" t="s">
        <v>13</v>
      </c>
      <c r="C4" s="27">
        <f>IF(D4&lt;&gt;"",D4,IF(E3="Sim",[1]Risk!$C$26,[1]Risk!$I$26))</f>
        <v>95.730257096498178</v>
      </c>
      <c r="D4" s="31"/>
      <c r="G4" s="36" t="s">
        <v>10</v>
      </c>
      <c r="H4" s="37"/>
      <c r="I4" s="20">
        <f ca="1">SMALL(K8:K108,1)</f>
        <v>12392.969563826742</v>
      </c>
      <c r="J4" s="6" t="s">
        <v>8</v>
      </c>
    </row>
    <row r="5" spans="2:11" ht="13.5" thickBot="1" x14ac:dyDescent="0.25">
      <c r="B5" s="9" t="s">
        <v>15</v>
      </c>
      <c r="C5" s="28">
        <f>IF(D5&lt;&gt;"",D5,IF(E3="Sim",[1]Risk!$C$27,[1]Risk!$I$27))</f>
        <v>9.4532251804024872E-3</v>
      </c>
      <c r="D5" s="32"/>
      <c r="G5" s="34" t="s">
        <v>11</v>
      </c>
      <c r="H5" s="35"/>
      <c r="I5" s="29">
        <f ca="1">K108</f>
        <v>14319.282553751907</v>
      </c>
      <c r="J5" s="7">
        <f ca="1">100*(I5-C2)/C2</f>
        <v>-54.871782944612711</v>
      </c>
    </row>
    <row r="6" spans="2:11" ht="13.5" thickBot="1" x14ac:dyDescent="0.25"/>
    <row r="7" spans="2:11" ht="13.5" thickBot="1" x14ac:dyDescent="0.25">
      <c r="G7" s="22" t="s">
        <v>2</v>
      </c>
      <c r="H7" s="23" t="s">
        <v>4</v>
      </c>
      <c r="I7" s="23" t="s">
        <v>5</v>
      </c>
      <c r="J7" s="23" t="s">
        <v>3</v>
      </c>
      <c r="K7" s="24" t="s">
        <v>0</v>
      </c>
    </row>
    <row r="8" spans="2:11" x14ac:dyDescent="0.2">
      <c r="G8" s="11">
        <v>0</v>
      </c>
      <c r="H8" s="21"/>
      <c r="I8" s="21"/>
      <c r="J8" s="21"/>
      <c r="K8" s="16">
        <f>C2</f>
        <v>31730.22</v>
      </c>
    </row>
    <row r="9" spans="2:11" x14ac:dyDescent="0.2">
      <c r="G9" s="13">
        <f>G8+1</f>
        <v>1</v>
      </c>
      <c r="H9" s="17">
        <f ca="1">10000*RAND()/100</f>
        <v>45.789628210008196</v>
      </c>
      <c r="I9" s="10" t="str">
        <f ca="1">IF(H9&lt;C$4,"W","L")</f>
        <v>W</v>
      </c>
      <c r="J9" s="10">
        <f ca="1">IF(I9="W",1,0)</f>
        <v>1</v>
      </c>
      <c r="K9" s="18">
        <f ca="1">IF(I9="W",K8*(1+C$3*C$5),K8*(1-C$3))</f>
        <v>31820.235869696582</v>
      </c>
    </row>
    <row r="10" spans="2:11" x14ac:dyDescent="0.2">
      <c r="G10" s="13">
        <f>G9+1</f>
        <v>2</v>
      </c>
      <c r="H10" s="17">
        <f t="shared" ref="H10:H73" ca="1" si="0">10000*RAND()/100</f>
        <v>41.708498128633643</v>
      </c>
      <c r="I10" s="10" t="str">
        <f t="shared" ref="I10:I73" ca="1" si="1">IF(H10&lt;C$4,"W","L")</f>
        <v>W</v>
      </c>
      <c r="J10" s="10">
        <f ca="1">IF(I10="W",J9+1,J9)</f>
        <v>2</v>
      </c>
      <c r="K10" s="18">
        <f t="shared" ref="K10:K73" ca="1" si="2">IF(I10="W",K9*(1+C$3*C$5),K9*(1-C$3))</f>
        <v>31910.507106573008</v>
      </c>
    </row>
    <row r="11" spans="2:11" x14ac:dyDescent="0.2">
      <c r="G11" s="13">
        <f t="shared" ref="G11:G74" si="3">G10+1</f>
        <v>3</v>
      </c>
      <c r="H11" s="17">
        <f t="shared" ca="1" si="0"/>
        <v>61.067208164321571</v>
      </c>
      <c r="I11" s="10" t="str">
        <f t="shared" ca="1" si="1"/>
        <v>W</v>
      </c>
      <c r="J11" s="10">
        <f t="shared" ref="J11:J74" ca="1" si="4">IF(I11="W",J10+1,J10)</f>
        <v>3</v>
      </c>
      <c r="K11" s="18">
        <f t="shared" ca="1" si="2"/>
        <v>32001.034435083719</v>
      </c>
    </row>
    <row r="12" spans="2:11" x14ac:dyDescent="0.2">
      <c r="G12" s="13">
        <f t="shared" si="3"/>
        <v>4</v>
      </c>
      <c r="H12" s="17">
        <f t="shared" ca="1" si="0"/>
        <v>77.894034745944424</v>
      </c>
      <c r="I12" s="10" t="str">
        <f t="shared" ca="1" si="1"/>
        <v>W</v>
      </c>
      <c r="J12" s="10">
        <f t="shared" ca="1" si="4"/>
        <v>4</v>
      </c>
      <c r="K12" s="18">
        <f t="shared" ca="1" si="2"/>
        <v>32091.818581738367</v>
      </c>
    </row>
    <row r="13" spans="2:11" x14ac:dyDescent="0.2">
      <c r="G13" s="13">
        <f t="shared" si="3"/>
        <v>5</v>
      </c>
      <c r="H13" s="17">
        <f t="shared" ca="1" si="0"/>
        <v>77.192910185942011</v>
      </c>
      <c r="I13" s="10" t="str">
        <f t="shared" ca="1" si="1"/>
        <v>W</v>
      </c>
      <c r="J13" s="10">
        <f t="shared" ca="1" si="4"/>
        <v>5</v>
      </c>
      <c r="K13" s="18">
        <f t="shared" ca="1" si="2"/>
        <v>32182.860275107658</v>
      </c>
    </row>
    <row r="14" spans="2:11" x14ac:dyDescent="0.2">
      <c r="G14" s="13">
        <f t="shared" si="3"/>
        <v>6</v>
      </c>
      <c r="H14" s="17">
        <f t="shared" ca="1" si="0"/>
        <v>26.232062737878035</v>
      </c>
      <c r="I14" s="10" t="str">
        <f t="shared" ca="1" si="1"/>
        <v>W</v>
      </c>
      <c r="J14" s="10">
        <f t="shared" ca="1" si="4"/>
        <v>6</v>
      </c>
      <c r="K14" s="18">
        <f t="shared" ca="1" si="2"/>
        <v>32274.160245829178</v>
      </c>
    </row>
    <row r="15" spans="2:11" x14ac:dyDescent="0.2">
      <c r="G15" s="13">
        <f t="shared" si="3"/>
        <v>7</v>
      </c>
      <c r="H15" s="17">
        <f t="shared" ca="1" si="0"/>
        <v>84.132232742993452</v>
      </c>
      <c r="I15" s="10" t="str">
        <f t="shared" ca="1" si="1"/>
        <v>W</v>
      </c>
      <c r="J15" s="10">
        <f t="shared" ca="1" si="4"/>
        <v>7</v>
      </c>
      <c r="K15" s="18">
        <f t="shared" ca="1" si="2"/>
        <v>32365.719226613273</v>
      </c>
    </row>
    <row r="16" spans="2:11" x14ac:dyDescent="0.2">
      <c r="G16" s="13">
        <f t="shared" si="3"/>
        <v>8</v>
      </c>
      <c r="H16" s="17">
        <f t="shared" ca="1" si="0"/>
        <v>49.715296498605184</v>
      </c>
      <c r="I16" s="10" t="str">
        <f t="shared" ca="1" si="1"/>
        <v>W</v>
      </c>
      <c r="J16" s="10">
        <f t="shared" ca="1" si="4"/>
        <v>8</v>
      </c>
      <c r="K16" s="18">
        <f t="shared" ca="1" si="2"/>
        <v>32457.537952248927</v>
      </c>
    </row>
    <row r="17" spans="7:11" x14ac:dyDescent="0.2">
      <c r="G17" s="13">
        <f t="shared" si="3"/>
        <v>9</v>
      </c>
      <c r="H17" s="17">
        <f t="shared" ca="1" si="0"/>
        <v>45.226684320959997</v>
      </c>
      <c r="I17" s="10" t="str">
        <f t="shared" ca="1" si="1"/>
        <v>W</v>
      </c>
      <c r="J17" s="10">
        <f t="shared" ca="1" si="4"/>
        <v>9</v>
      </c>
      <c r="K17" s="18">
        <f t="shared" ca="1" si="2"/>
        <v>32549.617159609654</v>
      </c>
    </row>
    <row r="18" spans="7:11" x14ac:dyDescent="0.2">
      <c r="G18" s="13">
        <f t="shared" si="3"/>
        <v>10</v>
      </c>
      <c r="H18" s="17">
        <f t="shared" ca="1" si="0"/>
        <v>86.864758346007804</v>
      </c>
      <c r="I18" s="10" t="str">
        <f t="shared" ca="1" si="1"/>
        <v>W</v>
      </c>
      <c r="J18" s="10">
        <f t="shared" ca="1" si="4"/>
        <v>10</v>
      </c>
      <c r="K18" s="18">
        <f t="shared" ca="1" si="2"/>
        <v>32641.957587659414</v>
      </c>
    </row>
    <row r="19" spans="7:11" x14ac:dyDescent="0.2">
      <c r="G19" s="13">
        <f t="shared" si="3"/>
        <v>11</v>
      </c>
      <c r="H19" s="17">
        <f t="shared" ca="1" si="0"/>
        <v>28.106764578979604</v>
      </c>
      <c r="I19" s="10" t="str">
        <f t="shared" ca="1" si="1"/>
        <v>W</v>
      </c>
      <c r="J19" s="10">
        <f t="shared" ca="1" si="4"/>
        <v>11</v>
      </c>
      <c r="K19" s="18">
        <f t="shared" ca="1" si="2"/>
        <v>32734.559977458543</v>
      </c>
    </row>
    <row r="20" spans="7:11" x14ac:dyDescent="0.2">
      <c r="G20" s="13">
        <f t="shared" si="3"/>
        <v>12</v>
      </c>
      <c r="H20" s="17">
        <f t="shared" ca="1" si="0"/>
        <v>92.108075491686577</v>
      </c>
      <c r="I20" s="10" t="str">
        <f t="shared" ca="1" si="1"/>
        <v>W</v>
      </c>
      <c r="J20" s="10">
        <f t="shared" ca="1" si="4"/>
        <v>12</v>
      </c>
      <c r="K20" s="18">
        <f t="shared" ca="1" si="2"/>
        <v>32827.425072169703</v>
      </c>
    </row>
    <row r="21" spans="7:11" x14ac:dyDescent="0.2">
      <c r="G21" s="13">
        <f t="shared" si="3"/>
        <v>13</v>
      </c>
      <c r="H21" s="17">
        <f t="shared" ca="1" si="0"/>
        <v>87.246977438854174</v>
      </c>
      <c r="I21" s="10" t="str">
        <f t="shared" ca="1" si="1"/>
        <v>W</v>
      </c>
      <c r="J21" s="10">
        <f t="shared" ca="1" si="4"/>
        <v>13</v>
      </c>
      <c r="K21" s="18">
        <f t="shared" ca="1" si="2"/>
        <v>32920.553617063837</v>
      </c>
    </row>
    <row r="22" spans="7:11" x14ac:dyDescent="0.2">
      <c r="G22" s="13">
        <f t="shared" si="3"/>
        <v>14</v>
      </c>
      <c r="H22" s="17">
        <f t="shared" ca="1" si="0"/>
        <v>11.915446881933189</v>
      </c>
      <c r="I22" s="10" t="str">
        <f t="shared" ca="1" si="1"/>
        <v>W</v>
      </c>
      <c r="J22" s="10">
        <f t="shared" ca="1" si="4"/>
        <v>14</v>
      </c>
      <c r="K22" s="18">
        <f t="shared" ca="1" si="2"/>
        <v>33013.946359526162</v>
      </c>
    </row>
    <row r="23" spans="7:11" x14ac:dyDescent="0.2">
      <c r="G23" s="13">
        <f t="shared" si="3"/>
        <v>15</v>
      </c>
      <c r="H23" s="17">
        <f t="shared" ca="1" si="0"/>
        <v>45.213981537250241</v>
      </c>
      <c r="I23" s="10" t="str">
        <f t="shared" ca="1" si="1"/>
        <v>W</v>
      </c>
      <c r="J23" s="10">
        <f t="shared" ca="1" si="4"/>
        <v>15</v>
      </c>
      <c r="K23" s="18">
        <f t="shared" ca="1" si="2"/>
        <v>33107.604049062167</v>
      </c>
    </row>
    <row r="24" spans="7:11" x14ac:dyDescent="0.2">
      <c r="G24" s="13">
        <f t="shared" si="3"/>
        <v>16</v>
      </c>
      <c r="H24" s="17">
        <f t="shared" ca="1" si="0"/>
        <v>96.22189393488496</v>
      </c>
      <c r="I24" s="10" t="str">
        <f t="shared" ca="1" si="1"/>
        <v>L</v>
      </c>
      <c r="J24" s="10">
        <f t="shared" ca="1" si="4"/>
        <v>15</v>
      </c>
      <c r="K24" s="18">
        <f t="shared" ca="1" si="2"/>
        <v>23172.012073938611</v>
      </c>
    </row>
    <row r="25" spans="7:11" x14ac:dyDescent="0.2">
      <c r="G25" s="13">
        <f t="shared" si="3"/>
        <v>17</v>
      </c>
      <c r="H25" s="17">
        <f t="shared" ca="1" si="0"/>
        <v>98.063080151129853</v>
      </c>
      <c r="I25" s="10" t="str">
        <f t="shared" ca="1" si="1"/>
        <v>L</v>
      </c>
      <c r="J25" s="10">
        <f t="shared" ca="1" si="4"/>
        <v>15</v>
      </c>
      <c r="K25" s="18">
        <f t="shared" ca="1" si="2"/>
        <v>16218.091250549633</v>
      </c>
    </row>
    <row r="26" spans="7:11" x14ac:dyDescent="0.2">
      <c r="G26" s="13">
        <f t="shared" si="3"/>
        <v>18</v>
      </c>
      <c r="H26" s="17">
        <f t="shared" ca="1" si="0"/>
        <v>25.53415971601386</v>
      </c>
      <c r="I26" s="10" t="str">
        <f t="shared" ca="1" si="1"/>
        <v>W</v>
      </c>
      <c r="J26" s="10">
        <f t="shared" ca="1" si="4"/>
        <v>16</v>
      </c>
      <c r="K26" s="18">
        <f t="shared" ca="1" si="2"/>
        <v>16264.100562452819</v>
      </c>
    </row>
    <row r="27" spans="7:11" x14ac:dyDescent="0.2">
      <c r="G27" s="13">
        <f t="shared" si="3"/>
        <v>19</v>
      </c>
      <c r="H27" s="17">
        <f t="shared" ca="1" si="0"/>
        <v>67.445165102091181</v>
      </c>
      <c r="I27" s="10" t="str">
        <f t="shared" ca="1" si="1"/>
        <v>W</v>
      </c>
      <c r="J27" s="10">
        <f t="shared" ca="1" si="4"/>
        <v>17</v>
      </c>
      <c r="K27" s="18">
        <f t="shared" ca="1" si="2"/>
        <v>16310.240398765389</v>
      </c>
    </row>
    <row r="28" spans="7:11" x14ac:dyDescent="0.2">
      <c r="G28" s="13">
        <f t="shared" si="3"/>
        <v>20</v>
      </c>
      <c r="H28" s="17">
        <f t="shared" ca="1" si="0"/>
        <v>64.474713061340424</v>
      </c>
      <c r="I28" s="10" t="str">
        <f t="shared" ca="1" si="1"/>
        <v>W</v>
      </c>
      <c r="J28" s="10">
        <f t="shared" ca="1" si="4"/>
        <v>18</v>
      </c>
      <c r="K28" s="18">
        <f t="shared" ca="1" si="2"/>
        <v>16356.51112977372</v>
      </c>
    </row>
    <row r="29" spans="7:11" x14ac:dyDescent="0.2">
      <c r="G29" s="13">
        <f t="shared" si="3"/>
        <v>21</v>
      </c>
      <c r="H29" s="17">
        <f t="shared" ca="1" si="0"/>
        <v>36.982882874155592</v>
      </c>
      <c r="I29" s="10" t="str">
        <f t="shared" ca="1" si="1"/>
        <v>W</v>
      </c>
      <c r="J29" s="10">
        <f t="shared" ca="1" si="4"/>
        <v>19</v>
      </c>
      <c r="K29" s="18">
        <f t="shared" ca="1" si="2"/>
        <v>16402.913126814659</v>
      </c>
    </row>
    <row r="30" spans="7:11" x14ac:dyDescent="0.2">
      <c r="G30" s="13">
        <f t="shared" si="3"/>
        <v>22</v>
      </c>
      <c r="H30" s="17">
        <f t="shared" ca="1" si="0"/>
        <v>67.813050717715015</v>
      </c>
      <c r="I30" s="10" t="str">
        <f t="shared" ca="1" si="1"/>
        <v>W</v>
      </c>
      <c r="J30" s="10">
        <f t="shared" ca="1" si="4"/>
        <v>20</v>
      </c>
      <c r="K30" s="18">
        <f t="shared" ca="1" si="2"/>
        <v>16449.446762278509</v>
      </c>
    </row>
    <row r="31" spans="7:11" x14ac:dyDescent="0.2">
      <c r="G31" s="13">
        <f t="shared" si="3"/>
        <v>23</v>
      </c>
      <c r="H31" s="17">
        <f t="shared" ca="1" si="0"/>
        <v>22.910453843011936</v>
      </c>
      <c r="I31" s="10" t="str">
        <f t="shared" ca="1" si="1"/>
        <v>W</v>
      </c>
      <c r="J31" s="10">
        <f t="shared" ca="1" si="4"/>
        <v>21</v>
      </c>
      <c r="K31" s="18">
        <f t="shared" ca="1" si="2"/>
        <v>16496.112409612</v>
      </c>
    </row>
    <row r="32" spans="7:11" x14ac:dyDescent="0.2">
      <c r="G32" s="13">
        <f t="shared" si="3"/>
        <v>24</v>
      </c>
      <c r="H32" s="17">
        <f t="shared" ca="1" si="0"/>
        <v>66.930218331174558</v>
      </c>
      <c r="I32" s="10" t="str">
        <f t="shared" ca="1" si="1"/>
        <v>W</v>
      </c>
      <c r="J32" s="10">
        <f t="shared" ca="1" si="4"/>
        <v>22</v>
      </c>
      <c r="K32" s="18">
        <f t="shared" ca="1" si="2"/>
        <v>16542.910443321311</v>
      </c>
    </row>
    <row r="33" spans="7:11" x14ac:dyDescent="0.2">
      <c r="G33" s="13">
        <f t="shared" si="3"/>
        <v>25</v>
      </c>
      <c r="H33" s="17">
        <f t="shared" ca="1" si="0"/>
        <v>52.136569915989675</v>
      </c>
      <c r="I33" s="10" t="str">
        <f t="shared" ca="1" si="1"/>
        <v>W</v>
      </c>
      <c r="J33" s="10">
        <f t="shared" ca="1" si="4"/>
        <v>23</v>
      </c>
      <c r="K33" s="18">
        <f t="shared" ca="1" si="2"/>
        <v>16589.841238975052</v>
      </c>
    </row>
    <row r="34" spans="7:11" x14ac:dyDescent="0.2">
      <c r="G34" s="13">
        <f t="shared" si="3"/>
        <v>26</v>
      </c>
      <c r="H34" s="17">
        <f t="shared" ca="1" si="0"/>
        <v>40.176709037824388</v>
      </c>
      <c r="I34" s="10" t="str">
        <f t="shared" ca="1" si="1"/>
        <v>W</v>
      </c>
      <c r="J34" s="10">
        <f t="shared" ca="1" si="4"/>
        <v>24</v>
      </c>
      <c r="K34" s="18">
        <f t="shared" ca="1" si="2"/>
        <v>16636.905173207295</v>
      </c>
    </row>
    <row r="35" spans="7:11" x14ac:dyDescent="0.2">
      <c r="G35" s="13">
        <f t="shared" si="3"/>
        <v>27</v>
      </c>
      <c r="H35" s="17">
        <f t="shared" ca="1" si="0"/>
        <v>63.419043765388558</v>
      </c>
      <c r="I35" s="10" t="str">
        <f t="shared" ca="1" si="1"/>
        <v>W</v>
      </c>
      <c r="J35" s="10">
        <f t="shared" ca="1" si="4"/>
        <v>25</v>
      </c>
      <c r="K35" s="18">
        <f t="shared" ca="1" si="2"/>
        <v>16684.102623720584</v>
      </c>
    </row>
    <row r="36" spans="7:11" x14ac:dyDescent="0.2">
      <c r="G36" s="13">
        <f t="shared" si="3"/>
        <v>28</v>
      </c>
      <c r="H36" s="17">
        <f t="shared" ca="1" si="0"/>
        <v>93.188372419365919</v>
      </c>
      <c r="I36" s="10" t="str">
        <f t="shared" ca="1" si="1"/>
        <v>W</v>
      </c>
      <c r="J36" s="10">
        <f t="shared" ca="1" si="4"/>
        <v>26</v>
      </c>
      <c r="K36" s="18">
        <f t="shared" ca="1" si="2"/>
        <v>16731.433969288981</v>
      </c>
    </row>
    <row r="37" spans="7:11" x14ac:dyDescent="0.2">
      <c r="G37" s="13">
        <f t="shared" si="3"/>
        <v>29</v>
      </c>
      <c r="H37" s="17">
        <f t="shared" ca="1" si="0"/>
        <v>3.2516886481679053</v>
      </c>
      <c r="I37" s="10" t="str">
        <f t="shared" ca="1" si="1"/>
        <v>W</v>
      </c>
      <c r="J37" s="10">
        <f t="shared" ca="1" si="4"/>
        <v>27</v>
      </c>
      <c r="K37" s="18">
        <f t="shared" ca="1" si="2"/>
        <v>16778.899589761088</v>
      </c>
    </row>
    <row r="38" spans="7:11" x14ac:dyDescent="0.2">
      <c r="G38" s="13">
        <f t="shared" si="3"/>
        <v>30</v>
      </c>
      <c r="H38" s="17">
        <f t="shared" ca="1" si="0"/>
        <v>19.944103337113994</v>
      </c>
      <c r="I38" s="10" t="str">
        <f t="shared" ca="1" si="1"/>
        <v>W</v>
      </c>
      <c r="J38" s="10">
        <f t="shared" ca="1" si="4"/>
        <v>28</v>
      </c>
      <c r="K38" s="18">
        <f t="shared" ca="1" si="2"/>
        <v>16826.49986606311</v>
      </c>
    </row>
    <row r="39" spans="7:11" x14ac:dyDescent="0.2">
      <c r="G39" s="13">
        <f t="shared" si="3"/>
        <v>31</v>
      </c>
      <c r="H39" s="17">
        <f t="shared" ca="1" si="0"/>
        <v>18.483671645487021</v>
      </c>
      <c r="I39" s="10" t="str">
        <f t="shared" ca="1" si="1"/>
        <v>W</v>
      </c>
      <c r="J39" s="10">
        <f t="shared" ca="1" si="4"/>
        <v>29</v>
      </c>
      <c r="K39" s="18">
        <f t="shared" ca="1" si="2"/>
        <v>16874.235180201904</v>
      </c>
    </row>
    <row r="40" spans="7:11" x14ac:dyDescent="0.2">
      <c r="G40" s="13">
        <f t="shared" si="3"/>
        <v>32</v>
      </c>
      <c r="H40" s="17">
        <f t="shared" ca="1" si="0"/>
        <v>14.134868085262543</v>
      </c>
      <c r="I40" s="10" t="str">
        <f t="shared" ca="1" si="1"/>
        <v>W</v>
      </c>
      <c r="J40" s="10">
        <f t="shared" ca="1" si="4"/>
        <v>30</v>
      </c>
      <c r="K40" s="18">
        <f t="shared" ca="1" si="2"/>
        <v>16922.10591526805</v>
      </c>
    </row>
    <row r="41" spans="7:11" x14ac:dyDescent="0.2">
      <c r="G41" s="13">
        <f t="shared" si="3"/>
        <v>33</v>
      </c>
      <c r="H41" s="17">
        <f t="shared" ca="1" si="0"/>
        <v>61.519252064870834</v>
      </c>
      <c r="I41" s="10" t="str">
        <f t="shared" ca="1" si="1"/>
        <v>W</v>
      </c>
      <c r="J41" s="10">
        <f t="shared" ca="1" si="4"/>
        <v>31</v>
      </c>
      <c r="K41" s="18">
        <f t="shared" ca="1" si="2"/>
        <v>16970.112455438921</v>
      </c>
    </row>
    <row r="42" spans="7:11" x14ac:dyDescent="0.2">
      <c r="G42" s="13">
        <f t="shared" si="3"/>
        <v>34</v>
      </c>
      <c r="H42" s="17">
        <f t="shared" ca="1" si="0"/>
        <v>77.00437713394912</v>
      </c>
      <c r="I42" s="10" t="str">
        <f t="shared" ca="1" si="1"/>
        <v>W</v>
      </c>
      <c r="J42" s="10">
        <f t="shared" ca="1" si="4"/>
        <v>32</v>
      </c>
      <c r="K42" s="18">
        <f t="shared" ca="1" si="2"/>
        <v>17018.255185981765</v>
      </c>
    </row>
    <row r="43" spans="7:11" x14ac:dyDescent="0.2">
      <c r="G43" s="13">
        <f t="shared" si="3"/>
        <v>35</v>
      </c>
      <c r="H43" s="17">
        <f t="shared" ca="1" si="0"/>
        <v>26.940573258023537</v>
      </c>
      <c r="I43" s="10" t="str">
        <f t="shared" ca="1" si="1"/>
        <v>W</v>
      </c>
      <c r="J43" s="10">
        <f t="shared" ca="1" si="4"/>
        <v>33</v>
      </c>
      <c r="K43" s="18">
        <f t="shared" ca="1" si="2"/>
        <v>17066.5344932568</v>
      </c>
    </row>
    <row r="44" spans="7:11" x14ac:dyDescent="0.2">
      <c r="G44" s="13">
        <f t="shared" si="3"/>
        <v>36</v>
      </c>
      <c r="H44" s="17">
        <f t="shared" ca="1" si="0"/>
        <v>12.275540387760186</v>
      </c>
      <c r="I44" s="10" t="str">
        <f t="shared" ca="1" si="1"/>
        <v>W</v>
      </c>
      <c r="J44" s="10">
        <f t="shared" ca="1" si="4"/>
        <v>34</v>
      </c>
      <c r="K44" s="18">
        <f t="shared" ca="1" si="2"/>
        <v>17114.950764720321</v>
      </c>
    </row>
    <row r="45" spans="7:11" x14ac:dyDescent="0.2">
      <c r="G45" s="13">
        <f t="shared" si="3"/>
        <v>37</v>
      </c>
      <c r="H45" s="17">
        <f t="shared" ca="1" si="0"/>
        <v>32.037834787870885</v>
      </c>
      <c r="I45" s="10" t="str">
        <f t="shared" ca="1" si="1"/>
        <v>W</v>
      </c>
      <c r="J45" s="10">
        <f t="shared" ca="1" si="4"/>
        <v>35</v>
      </c>
      <c r="K45" s="18">
        <f t="shared" ca="1" si="2"/>
        <v>17163.504388927795</v>
      </c>
    </row>
    <row r="46" spans="7:11" x14ac:dyDescent="0.2">
      <c r="G46" s="13">
        <f t="shared" si="3"/>
        <v>38</v>
      </c>
      <c r="H46" s="17">
        <f t="shared" ca="1" si="0"/>
        <v>48.653700768381235</v>
      </c>
      <c r="I46" s="10" t="str">
        <f t="shared" ca="1" si="1"/>
        <v>W</v>
      </c>
      <c r="J46" s="10">
        <f t="shared" ca="1" si="4"/>
        <v>36</v>
      </c>
      <c r="K46" s="18">
        <f t="shared" ca="1" si="2"/>
        <v>17212.195755536992</v>
      </c>
    </row>
    <row r="47" spans="7:11" x14ac:dyDescent="0.2">
      <c r="G47" s="13">
        <f t="shared" si="3"/>
        <v>39</v>
      </c>
      <c r="H47" s="17">
        <f t="shared" ca="1" si="0"/>
        <v>79.123865171829195</v>
      </c>
      <c r="I47" s="10" t="str">
        <f t="shared" ca="1" si="1"/>
        <v>W</v>
      </c>
      <c r="J47" s="10">
        <f t="shared" ca="1" si="4"/>
        <v>37</v>
      </c>
      <c r="K47" s="18">
        <f t="shared" ca="1" si="2"/>
        <v>17261.025255311102</v>
      </c>
    </row>
    <row r="48" spans="7:11" x14ac:dyDescent="0.2">
      <c r="G48" s="13">
        <f t="shared" si="3"/>
        <v>40</v>
      </c>
      <c r="H48" s="17">
        <f t="shared" ca="1" si="0"/>
        <v>16.535059813087571</v>
      </c>
      <c r="I48" s="10" t="str">
        <f t="shared" ca="1" si="1"/>
        <v>W</v>
      </c>
      <c r="J48" s="10">
        <f t="shared" ca="1" si="4"/>
        <v>38</v>
      </c>
      <c r="K48" s="18">
        <f t="shared" ca="1" si="2"/>
        <v>17309.993280121882</v>
      </c>
    </row>
    <row r="49" spans="7:11" x14ac:dyDescent="0.2">
      <c r="G49" s="13">
        <f t="shared" si="3"/>
        <v>41</v>
      </c>
      <c r="H49" s="17">
        <f t="shared" ca="1" si="0"/>
        <v>7.540869889744628</v>
      </c>
      <c r="I49" s="10" t="str">
        <f t="shared" ca="1" si="1"/>
        <v>W</v>
      </c>
      <c r="J49" s="10">
        <f t="shared" ca="1" si="4"/>
        <v>39</v>
      </c>
      <c r="K49" s="18">
        <f t="shared" ca="1" si="2"/>
        <v>17359.100222952791</v>
      </c>
    </row>
    <row r="50" spans="7:11" x14ac:dyDescent="0.2">
      <c r="G50" s="13">
        <f t="shared" si="3"/>
        <v>42</v>
      </c>
      <c r="H50" s="17">
        <f t="shared" ca="1" si="0"/>
        <v>64.487623936055854</v>
      </c>
      <c r="I50" s="10" t="str">
        <f t="shared" ca="1" si="1"/>
        <v>W</v>
      </c>
      <c r="J50" s="10">
        <f t="shared" ca="1" si="4"/>
        <v>40</v>
      </c>
      <c r="K50" s="18">
        <f t="shared" ca="1" si="2"/>
        <v>17408.346477902149</v>
      </c>
    </row>
    <row r="51" spans="7:11" x14ac:dyDescent="0.2">
      <c r="G51" s="13">
        <f t="shared" si="3"/>
        <v>43</v>
      </c>
      <c r="H51" s="17">
        <f t="shared" ca="1" si="0"/>
        <v>34.019678840807487</v>
      </c>
      <c r="I51" s="10" t="str">
        <f t="shared" ca="1" si="1"/>
        <v>W</v>
      </c>
      <c r="J51" s="10">
        <f t="shared" ca="1" si="4"/>
        <v>41</v>
      </c>
      <c r="K51" s="18">
        <f t="shared" ca="1" si="2"/>
        <v>17457.732440186297</v>
      </c>
    </row>
    <row r="52" spans="7:11" x14ac:dyDescent="0.2">
      <c r="G52" s="13">
        <f t="shared" si="3"/>
        <v>44</v>
      </c>
      <c r="H52" s="17">
        <f t="shared" ca="1" si="0"/>
        <v>23.747752470476211</v>
      </c>
      <c r="I52" s="10" t="str">
        <f t="shared" ca="1" si="1"/>
        <v>W</v>
      </c>
      <c r="J52" s="10">
        <f t="shared" ca="1" si="4"/>
        <v>42</v>
      </c>
      <c r="K52" s="18">
        <f t="shared" ca="1" si="2"/>
        <v>17507.258506142774</v>
      </c>
    </row>
    <row r="53" spans="7:11" x14ac:dyDescent="0.2">
      <c r="G53" s="13">
        <f t="shared" si="3"/>
        <v>45</v>
      </c>
      <c r="H53" s="17">
        <f t="shared" ca="1" si="0"/>
        <v>1.3775891672329177</v>
      </c>
      <c r="I53" s="10" t="str">
        <f t="shared" ca="1" si="1"/>
        <v>W</v>
      </c>
      <c r="J53" s="10">
        <f t="shared" ca="1" si="4"/>
        <v>43</v>
      </c>
      <c r="K53" s="18">
        <f t="shared" ca="1" si="2"/>
        <v>17556.925073233495</v>
      </c>
    </row>
    <row r="54" spans="7:11" x14ac:dyDescent="0.2">
      <c r="G54" s="13">
        <f t="shared" si="3"/>
        <v>46</v>
      </c>
      <c r="H54" s="17">
        <f t="shared" ca="1" si="0"/>
        <v>40.3334089892465</v>
      </c>
      <c r="I54" s="10" t="str">
        <f t="shared" ca="1" si="1"/>
        <v>W</v>
      </c>
      <c r="J54" s="10">
        <f t="shared" ca="1" si="4"/>
        <v>44</v>
      </c>
      <c r="K54" s="18">
        <f t="shared" ca="1" si="2"/>
        <v>17606.732540047935</v>
      </c>
    </row>
    <row r="55" spans="7:11" x14ac:dyDescent="0.2">
      <c r="G55" s="13">
        <f t="shared" si="3"/>
        <v>47</v>
      </c>
      <c r="H55" s="17">
        <f t="shared" ca="1" si="0"/>
        <v>29.909039392846569</v>
      </c>
      <c r="I55" s="10" t="str">
        <f t="shared" ca="1" si="1"/>
        <v>W</v>
      </c>
      <c r="J55" s="10">
        <f t="shared" ca="1" si="4"/>
        <v>45</v>
      </c>
      <c r="K55" s="18">
        <f t="shared" ca="1" si="2"/>
        <v>17656.681306306331</v>
      </c>
    </row>
    <row r="56" spans="7:11" x14ac:dyDescent="0.2">
      <c r="G56" s="13">
        <f t="shared" si="3"/>
        <v>48</v>
      </c>
      <c r="H56" s="17">
        <f t="shared" ca="1" si="0"/>
        <v>77.472686194797774</v>
      </c>
      <c r="I56" s="10" t="str">
        <f t="shared" ca="1" si="1"/>
        <v>W</v>
      </c>
      <c r="J56" s="10">
        <f t="shared" ca="1" si="4"/>
        <v>46</v>
      </c>
      <c r="K56" s="18">
        <f t="shared" ca="1" si="2"/>
        <v>17706.7717728629</v>
      </c>
    </row>
    <row r="57" spans="7:11" x14ac:dyDescent="0.2">
      <c r="G57" s="13">
        <f t="shared" si="3"/>
        <v>49</v>
      </c>
      <c r="H57" s="17">
        <f t="shared" ca="1" si="0"/>
        <v>96.748199095586315</v>
      </c>
      <c r="I57" s="10" t="str">
        <f t="shared" ca="1" si="1"/>
        <v>L</v>
      </c>
      <c r="J57" s="10">
        <f t="shared" ca="1" si="4"/>
        <v>46</v>
      </c>
      <c r="K57" s="18">
        <f t="shared" ca="1" si="2"/>
        <v>12392.969563826742</v>
      </c>
    </row>
    <row r="58" spans="7:11" x14ac:dyDescent="0.2">
      <c r="G58" s="13">
        <f t="shared" si="3"/>
        <v>50</v>
      </c>
      <c r="H58" s="17">
        <f t="shared" ca="1" si="0"/>
        <v>81.218194559486008</v>
      </c>
      <c r="I58" s="10" t="str">
        <f t="shared" ca="1" si="1"/>
        <v>W</v>
      </c>
      <c r="J58" s="10">
        <f t="shared" ca="1" si="4"/>
        <v>47</v>
      </c>
      <c r="K58" s="18">
        <f t="shared" ca="1" si="2"/>
        <v>12428.127338762155</v>
      </c>
    </row>
    <row r="59" spans="7:11" x14ac:dyDescent="0.2">
      <c r="G59" s="13">
        <f t="shared" si="3"/>
        <v>51</v>
      </c>
      <c r="H59" s="17">
        <f t="shared" ca="1" si="0"/>
        <v>13.792654557108431</v>
      </c>
      <c r="I59" s="10" t="str">
        <f t="shared" ca="1" si="1"/>
        <v>W</v>
      </c>
      <c r="J59" s="10">
        <f t="shared" ca="1" si="4"/>
        <v>48</v>
      </c>
      <c r="K59" s="18">
        <f t="shared" ca="1" si="2"/>
        <v>12463.384853241996</v>
      </c>
    </row>
    <row r="60" spans="7:11" x14ac:dyDescent="0.2">
      <c r="G60" s="13">
        <f t="shared" si="3"/>
        <v>52</v>
      </c>
      <c r="H60" s="17">
        <f t="shared" ca="1" si="0"/>
        <v>7.4932989828970449</v>
      </c>
      <c r="I60" s="10" t="str">
        <f t="shared" ca="1" si="1"/>
        <v>W</v>
      </c>
      <c r="J60" s="10">
        <f t="shared" ca="1" si="4"/>
        <v>49</v>
      </c>
      <c r="K60" s="18">
        <f t="shared" ca="1" si="2"/>
        <v>12498.742390218664</v>
      </c>
    </row>
    <row r="61" spans="7:11" x14ac:dyDescent="0.2">
      <c r="G61" s="13">
        <f t="shared" si="3"/>
        <v>53</v>
      </c>
      <c r="H61" s="17">
        <f t="shared" ca="1" si="0"/>
        <v>31.718400907007826</v>
      </c>
      <c r="I61" s="10" t="str">
        <f t="shared" ca="1" si="1"/>
        <v>W</v>
      </c>
      <c r="J61" s="10">
        <f t="shared" ca="1" si="4"/>
        <v>50</v>
      </c>
      <c r="K61" s="18">
        <f t="shared" ca="1" si="2"/>
        <v>12534.200233447265</v>
      </c>
    </row>
    <row r="62" spans="7:11" x14ac:dyDescent="0.2">
      <c r="G62" s="13">
        <f t="shared" si="3"/>
        <v>54</v>
      </c>
      <c r="H62" s="17">
        <f t="shared" ca="1" si="0"/>
        <v>26.306652463080425</v>
      </c>
      <c r="I62" s="10" t="str">
        <f t="shared" ca="1" si="1"/>
        <v>W</v>
      </c>
      <c r="J62" s="10">
        <f t="shared" ca="1" si="4"/>
        <v>51</v>
      </c>
      <c r="K62" s="18">
        <f t="shared" ca="1" si="2"/>
        <v>12569.7586674879</v>
      </c>
    </row>
    <row r="63" spans="7:11" x14ac:dyDescent="0.2">
      <c r="G63" s="13">
        <f t="shared" si="3"/>
        <v>55</v>
      </c>
      <c r="H63" s="17">
        <f t="shared" ca="1" si="0"/>
        <v>58.956385682911645</v>
      </c>
      <c r="I63" s="10" t="str">
        <f t="shared" ca="1" si="1"/>
        <v>W</v>
      </c>
      <c r="J63" s="10">
        <f t="shared" ca="1" si="4"/>
        <v>52</v>
      </c>
      <c r="K63" s="18">
        <f t="shared" ca="1" si="2"/>
        <v>12605.417977707939</v>
      </c>
    </row>
    <row r="64" spans="7:11" x14ac:dyDescent="0.2">
      <c r="G64" s="13">
        <f t="shared" si="3"/>
        <v>56</v>
      </c>
      <c r="H64" s="17">
        <f t="shared" ca="1" si="0"/>
        <v>1.8574109585976828</v>
      </c>
      <c r="I64" s="10" t="str">
        <f t="shared" ca="1" si="1"/>
        <v>W</v>
      </c>
      <c r="J64" s="10">
        <f t="shared" ca="1" si="4"/>
        <v>53</v>
      </c>
      <c r="K64" s="18">
        <f t="shared" ca="1" si="2"/>
        <v>12641.178450284313</v>
      </c>
    </row>
    <row r="65" spans="7:11" x14ac:dyDescent="0.2">
      <c r="G65" s="13">
        <f t="shared" si="3"/>
        <v>57</v>
      </c>
      <c r="H65" s="17">
        <f t="shared" ca="1" si="0"/>
        <v>56.007733251969654</v>
      </c>
      <c r="I65" s="10" t="str">
        <f t="shared" ca="1" si="1"/>
        <v>W</v>
      </c>
      <c r="J65" s="10">
        <f t="shared" ca="1" si="4"/>
        <v>54</v>
      </c>
      <c r="K65" s="18">
        <f t="shared" ca="1" si="2"/>
        <v>12677.040372205813</v>
      </c>
    </row>
    <row r="66" spans="7:11" x14ac:dyDescent="0.2">
      <c r="G66" s="13">
        <f t="shared" si="3"/>
        <v>58</v>
      </c>
      <c r="H66" s="17">
        <f t="shared" ca="1" si="0"/>
        <v>58.856698428529199</v>
      </c>
      <c r="I66" s="10" t="str">
        <f t="shared" ca="1" si="1"/>
        <v>W</v>
      </c>
      <c r="J66" s="10">
        <f t="shared" ca="1" si="4"/>
        <v>55</v>
      </c>
      <c r="K66" s="18">
        <f t="shared" ca="1" si="2"/>
        <v>12713.004031275394</v>
      </c>
    </row>
    <row r="67" spans="7:11" x14ac:dyDescent="0.2">
      <c r="G67" s="13">
        <f t="shared" si="3"/>
        <v>59</v>
      </c>
      <c r="H67" s="17">
        <f t="shared" ca="1" si="0"/>
        <v>32.329977787971245</v>
      </c>
      <c r="I67" s="10" t="str">
        <f t="shared" ca="1" si="1"/>
        <v>W</v>
      </c>
      <c r="J67" s="10">
        <f t="shared" ca="1" si="4"/>
        <v>56</v>
      </c>
      <c r="K67" s="18">
        <f t="shared" ca="1" si="2"/>
        <v>12749.069716112479</v>
      </c>
    </row>
    <row r="68" spans="7:11" x14ac:dyDescent="0.2">
      <c r="G68" s="13">
        <f t="shared" si="3"/>
        <v>60</v>
      </c>
      <c r="H68" s="17">
        <f t="shared" ca="1" si="0"/>
        <v>35.332534423919626</v>
      </c>
      <c r="I68" s="10" t="str">
        <f t="shared" ca="1" si="1"/>
        <v>W</v>
      </c>
      <c r="J68" s="10">
        <f t="shared" ca="1" si="4"/>
        <v>57</v>
      </c>
      <c r="K68" s="18">
        <f t="shared" ca="1" si="2"/>
        <v>12785.237716155285</v>
      </c>
    </row>
    <row r="69" spans="7:11" x14ac:dyDescent="0.2">
      <c r="G69" s="13">
        <f t="shared" si="3"/>
        <v>61</v>
      </c>
      <c r="H69" s="17">
        <f t="shared" ca="1" si="0"/>
        <v>74.143028839334079</v>
      </c>
      <c r="I69" s="10" t="str">
        <f t="shared" ca="1" si="1"/>
        <v>W</v>
      </c>
      <c r="J69" s="10">
        <f t="shared" ca="1" si="4"/>
        <v>58</v>
      </c>
      <c r="K69" s="18">
        <f t="shared" ca="1" si="2"/>
        <v>12821.508321663134</v>
      </c>
    </row>
    <row r="70" spans="7:11" x14ac:dyDescent="0.2">
      <c r="G70" s="13">
        <f t="shared" si="3"/>
        <v>62</v>
      </c>
      <c r="H70" s="17">
        <f t="shared" ca="1" si="0"/>
        <v>25.125737420495167</v>
      </c>
      <c r="I70" s="10" t="str">
        <f t="shared" ca="1" si="1"/>
        <v>W</v>
      </c>
      <c r="J70" s="10">
        <f t="shared" ca="1" si="4"/>
        <v>59</v>
      </c>
      <c r="K70" s="18">
        <f t="shared" ca="1" si="2"/>
        <v>12857.881823718792</v>
      </c>
    </row>
    <row r="71" spans="7:11" x14ac:dyDescent="0.2">
      <c r="G71" s="13">
        <f t="shared" si="3"/>
        <v>63</v>
      </c>
      <c r="H71" s="17">
        <f t="shared" ca="1" si="0"/>
        <v>68.368919814645977</v>
      </c>
      <c r="I71" s="10" t="str">
        <f t="shared" ca="1" si="1"/>
        <v>W</v>
      </c>
      <c r="J71" s="10">
        <f t="shared" ca="1" si="4"/>
        <v>60</v>
      </c>
      <c r="K71" s="18">
        <f t="shared" ca="1" si="2"/>
        <v>12894.358514230798</v>
      </c>
    </row>
    <row r="72" spans="7:11" x14ac:dyDescent="0.2">
      <c r="G72" s="13">
        <f t="shared" si="3"/>
        <v>64</v>
      </c>
      <c r="H72" s="17">
        <f t="shared" ca="1" si="0"/>
        <v>92.971525355169774</v>
      </c>
      <c r="I72" s="10" t="str">
        <f t="shared" ca="1" si="1"/>
        <v>W</v>
      </c>
      <c r="J72" s="10">
        <f t="shared" ca="1" si="4"/>
        <v>61</v>
      </c>
      <c r="K72" s="18">
        <f t="shared" ca="1" si="2"/>
        <v>12930.938685935816</v>
      </c>
    </row>
    <row r="73" spans="7:11" x14ac:dyDescent="0.2">
      <c r="G73" s="13">
        <f t="shared" si="3"/>
        <v>65</v>
      </c>
      <c r="H73" s="17">
        <f t="shared" ca="1" si="0"/>
        <v>15.515156988678379</v>
      </c>
      <c r="I73" s="10" t="str">
        <f t="shared" ca="1" si="1"/>
        <v>W</v>
      </c>
      <c r="J73" s="10">
        <f t="shared" ca="1" si="4"/>
        <v>62</v>
      </c>
      <c r="K73" s="18">
        <f t="shared" ca="1" si="2"/>
        <v>12967.622632400975</v>
      </c>
    </row>
    <row r="74" spans="7:11" x14ac:dyDescent="0.2">
      <c r="G74" s="13">
        <f t="shared" si="3"/>
        <v>66</v>
      </c>
      <c r="H74" s="17">
        <f t="shared" ref="H74:H108" ca="1" si="5">10000*RAND()/100</f>
        <v>28.055323690332024</v>
      </c>
      <c r="I74" s="10" t="str">
        <f t="shared" ref="I74:I108" ca="1" si="6">IF(H74&lt;C$4,"W","L")</f>
        <v>W</v>
      </c>
      <c r="J74" s="10">
        <f t="shared" ca="1" si="4"/>
        <v>63</v>
      </c>
      <c r="K74" s="18">
        <f t="shared" ref="K74:K108" ca="1" si="7">IF(I74="W",K73*(1+C$3*C$5),K73*(1-C$3))</f>
        <v>13004.410648026225</v>
      </c>
    </row>
    <row r="75" spans="7:11" x14ac:dyDescent="0.2">
      <c r="G75" s="13">
        <f t="shared" ref="G75:G108" si="8">G74+1</f>
        <v>67</v>
      </c>
      <c r="H75" s="17">
        <f t="shared" ca="1" si="5"/>
        <v>18.824236773651094</v>
      </c>
      <c r="I75" s="10" t="str">
        <f t="shared" ca="1" si="6"/>
        <v>W</v>
      </c>
      <c r="J75" s="10">
        <f t="shared" ref="J75:J108" ca="1" si="9">IF(I75="W",J74+1,J74)</f>
        <v>64</v>
      </c>
      <c r="K75" s="18">
        <f t="shared" ca="1" si="7"/>
        <v>13041.30302804671</v>
      </c>
    </row>
    <row r="76" spans="7:11" x14ac:dyDescent="0.2">
      <c r="G76" s="13">
        <f t="shared" si="8"/>
        <v>68</v>
      </c>
      <c r="H76" s="17">
        <f t="shared" ca="1" si="5"/>
        <v>4.587169602307628</v>
      </c>
      <c r="I76" s="10" t="str">
        <f t="shared" ca="1" si="6"/>
        <v>W</v>
      </c>
      <c r="J76" s="10">
        <f t="shared" ca="1" si="9"/>
        <v>65</v>
      </c>
      <c r="K76" s="18">
        <f t="shared" ca="1" si="7"/>
        <v>13078.300068535124</v>
      </c>
    </row>
    <row r="77" spans="7:11" x14ac:dyDescent="0.2">
      <c r="G77" s="13">
        <f t="shared" si="8"/>
        <v>69</v>
      </c>
      <c r="H77" s="17">
        <f t="shared" ca="1" si="5"/>
        <v>31.908575842609533</v>
      </c>
      <c r="I77" s="10" t="str">
        <f t="shared" ca="1" si="6"/>
        <v>W</v>
      </c>
      <c r="J77" s="10">
        <f t="shared" ca="1" si="9"/>
        <v>66</v>
      </c>
      <c r="K77" s="18">
        <f t="shared" ca="1" si="7"/>
        <v>13115.402066404096</v>
      </c>
    </row>
    <row r="78" spans="7:11" x14ac:dyDescent="0.2">
      <c r="G78" s="13">
        <f t="shared" si="8"/>
        <v>70</v>
      </c>
      <c r="H78" s="17">
        <f t="shared" ca="1" si="5"/>
        <v>37.504839099734774</v>
      </c>
      <c r="I78" s="10" t="str">
        <f t="shared" ca="1" si="6"/>
        <v>W</v>
      </c>
      <c r="J78" s="10">
        <f t="shared" ca="1" si="9"/>
        <v>67</v>
      </c>
      <c r="K78" s="18">
        <f t="shared" ca="1" si="7"/>
        <v>13152.609319408573</v>
      </c>
    </row>
    <row r="79" spans="7:11" x14ac:dyDescent="0.2">
      <c r="G79" s="13">
        <f t="shared" si="8"/>
        <v>71</v>
      </c>
      <c r="H79" s="17">
        <f t="shared" ca="1" si="5"/>
        <v>9.5823420818718414</v>
      </c>
      <c r="I79" s="10" t="str">
        <f t="shared" ca="1" si="6"/>
        <v>W</v>
      </c>
      <c r="J79" s="10">
        <f t="shared" ca="1" si="9"/>
        <v>68</v>
      </c>
      <c r="K79" s="18">
        <f t="shared" ca="1" si="7"/>
        <v>13189.922126148203</v>
      </c>
    </row>
    <row r="80" spans="7:11" x14ac:dyDescent="0.2">
      <c r="G80" s="13">
        <f t="shared" si="8"/>
        <v>72</v>
      </c>
      <c r="H80" s="17">
        <f t="shared" ca="1" si="5"/>
        <v>54.527213380596905</v>
      </c>
      <c r="I80" s="10" t="str">
        <f t="shared" ca="1" si="6"/>
        <v>W</v>
      </c>
      <c r="J80" s="10">
        <f t="shared" ca="1" si="9"/>
        <v>69</v>
      </c>
      <c r="K80" s="18">
        <f t="shared" ca="1" si="7"/>
        <v>13227.340786069735</v>
      </c>
    </row>
    <row r="81" spans="7:11" x14ac:dyDescent="0.2">
      <c r="G81" s="13">
        <f t="shared" si="8"/>
        <v>73</v>
      </c>
      <c r="H81" s="17">
        <f t="shared" ca="1" si="5"/>
        <v>86.762525725419366</v>
      </c>
      <c r="I81" s="10" t="str">
        <f t="shared" ca="1" si="6"/>
        <v>W</v>
      </c>
      <c r="J81" s="10">
        <f t="shared" ca="1" si="9"/>
        <v>70</v>
      </c>
      <c r="K81" s="18">
        <f t="shared" ca="1" si="7"/>
        <v>13264.865599469425</v>
      </c>
    </row>
    <row r="82" spans="7:11" x14ac:dyDescent="0.2">
      <c r="G82" s="13">
        <f t="shared" si="8"/>
        <v>74</v>
      </c>
      <c r="H82" s="17">
        <f t="shared" ca="1" si="5"/>
        <v>91.907195299677568</v>
      </c>
      <c r="I82" s="10" t="str">
        <f t="shared" ca="1" si="6"/>
        <v>W</v>
      </c>
      <c r="J82" s="10">
        <f t="shared" ca="1" si="9"/>
        <v>71</v>
      </c>
      <c r="K82" s="18">
        <f t="shared" ca="1" si="7"/>
        <v>13302.496867495443</v>
      </c>
    </row>
    <row r="83" spans="7:11" x14ac:dyDescent="0.2">
      <c r="G83" s="13">
        <f t="shared" si="8"/>
        <v>75</v>
      </c>
      <c r="H83" s="17">
        <f t="shared" ca="1" si="5"/>
        <v>58.059674445726138</v>
      </c>
      <c r="I83" s="10" t="str">
        <f t="shared" ca="1" si="6"/>
        <v>W</v>
      </c>
      <c r="J83" s="10">
        <f t="shared" ca="1" si="9"/>
        <v>72</v>
      </c>
      <c r="K83" s="18">
        <f t="shared" ca="1" si="7"/>
        <v>13340.234892150289</v>
      </c>
    </row>
    <row r="84" spans="7:11" x14ac:dyDescent="0.2">
      <c r="G84" s="13">
        <f t="shared" si="8"/>
        <v>76</v>
      </c>
      <c r="H84" s="17">
        <f t="shared" ca="1" si="5"/>
        <v>27.254149693726557</v>
      </c>
      <c r="I84" s="10" t="str">
        <f t="shared" ca="1" si="6"/>
        <v>W</v>
      </c>
      <c r="J84" s="10">
        <f t="shared" ca="1" si="9"/>
        <v>73</v>
      </c>
      <c r="K84" s="18">
        <f t="shared" ca="1" si="7"/>
        <v>13378.079976293217</v>
      </c>
    </row>
    <row r="85" spans="7:11" x14ac:dyDescent="0.2">
      <c r="G85" s="13">
        <f t="shared" si="8"/>
        <v>77</v>
      </c>
      <c r="H85" s="17">
        <f t="shared" ca="1" si="5"/>
        <v>32.439795355152867</v>
      </c>
      <c r="I85" s="10" t="str">
        <f t="shared" ca="1" si="6"/>
        <v>W</v>
      </c>
      <c r="J85" s="10">
        <f t="shared" ca="1" si="9"/>
        <v>74</v>
      </c>
      <c r="K85" s="18">
        <f t="shared" ca="1" si="7"/>
        <v>13416.032423642666</v>
      </c>
    </row>
    <row r="86" spans="7:11" x14ac:dyDescent="0.2">
      <c r="G86" s="13">
        <f t="shared" si="8"/>
        <v>78</v>
      </c>
      <c r="H86" s="17">
        <f t="shared" ca="1" si="5"/>
        <v>46.035619233888326</v>
      </c>
      <c r="I86" s="10" t="str">
        <f t="shared" ca="1" si="6"/>
        <v>W</v>
      </c>
      <c r="J86" s="10">
        <f t="shared" ca="1" si="9"/>
        <v>75</v>
      </c>
      <c r="K86" s="18">
        <f t="shared" ca="1" si="7"/>
        <v>13454.092538778701</v>
      </c>
    </row>
    <row r="87" spans="7:11" x14ac:dyDescent="0.2">
      <c r="G87" s="13">
        <f t="shared" si="8"/>
        <v>79</v>
      </c>
      <c r="H87" s="17">
        <f t="shared" ca="1" si="5"/>
        <v>66.678024407417567</v>
      </c>
      <c r="I87" s="10" t="str">
        <f t="shared" ca="1" si="6"/>
        <v>W</v>
      </c>
      <c r="J87" s="10">
        <f t="shared" ca="1" si="9"/>
        <v>76</v>
      </c>
      <c r="K87" s="18">
        <f t="shared" ca="1" si="7"/>
        <v>13492.260627145452</v>
      </c>
    </row>
    <row r="88" spans="7:11" x14ac:dyDescent="0.2">
      <c r="G88" s="13">
        <f t="shared" si="8"/>
        <v>80</v>
      </c>
      <c r="H88" s="17">
        <f t="shared" ca="1" si="5"/>
        <v>65.064268867255507</v>
      </c>
      <c r="I88" s="10" t="str">
        <f t="shared" ca="1" si="6"/>
        <v>W</v>
      </c>
      <c r="J88" s="10">
        <f t="shared" ca="1" si="9"/>
        <v>77</v>
      </c>
      <c r="K88" s="18">
        <f t="shared" ca="1" si="7"/>
        <v>13530.536995053568</v>
      </c>
    </row>
    <row r="89" spans="7:11" x14ac:dyDescent="0.2">
      <c r="G89" s="13">
        <f t="shared" si="8"/>
        <v>81</v>
      </c>
      <c r="H89" s="17">
        <f t="shared" ca="1" si="5"/>
        <v>31.936646650886658</v>
      </c>
      <c r="I89" s="10" t="str">
        <f t="shared" ca="1" si="6"/>
        <v>W</v>
      </c>
      <c r="J89" s="10">
        <f t="shared" ca="1" si="9"/>
        <v>78</v>
      </c>
      <c r="K89" s="18">
        <f t="shared" ca="1" si="7"/>
        <v>13568.921949682674</v>
      </c>
    </row>
    <row r="90" spans="7:11" x14ac:dyDescent="0.2">
      <c r="G90" s="13">
        <f t="shared" si="8"/>
        <v>82</v>
      </c>
      <c r="H90" s="17">
        <f t="shared" ca="1" si="5"/>
        <v>54.424039928737621</v>
      </c>
      <c r="I90" s="10" t="str">
        <f t="shared" ca="1" si="6"/>
        <v>W</v>
      </c>
      <c r="J90" s="10">
        <f t="shared" ca="1" si="9"/>
        <v>79</v>
      </c>
      <c r="K90" s="18">
        <f t="shared" ca="1" si="7"/>
        <v>13607.415799083836</v>
      </c>
    </row>
    <row r="91" spans="7:11" x14ac:dyDescent="0.2">
      <c r="G91" s="13">
        <f t="shared" si="8"/>
        <v>83</v>
      </c>
      <c r="H91" s="17">
        <f t="shared" ca="1" si="5"/>
        <v>0.3723767483344575</v>
      </c>
      <c r="I91" s="10" t="str">
        <f t="shared" ca="1" si="6"/>
        <v>W</v>
      </c>
      <c r="J91" s="10">
        <f t="shared" ca="1" si="9"/>
        <v>80</v>
      </c>
      <c r="K91" s="18">
        <f t="shared" ca="1" si="7"/>
        <v>13646.018852182035</v>
      </c>
    </row>
    <row r="92" spans="7:11" x14ac:dyDescent="0.2">
      <c r="G92" s="13">
        <f t="shared" si="8"/>
        <v>84</v>
      </c>
      <c r="H92" s="17">
        <f t="shared" ca="1" si="5"/>
        <v>87.264760793915357</v>
      </c>
      <c r="I92" s="10" t="str">
        <f t="shared" ca="1" si="6"/>
        <v>W</v>
      </c>
      <c r="J92" s="10">
        <f t="shared" ca="1" si="9"/>
        <v>81</v>
      </c>
      <c r="K92" s="18">
        <f t="shared" ca="1" si="7"/>
        <v>13684.731418778645</v>
      </c>
    </row>
    <row r="93" spans="7:11" x14ac:dyDescent="0.2">
      <c r="G93" s="13">
        <f t="shared" si="8"/>
        <v>85</v>
      </c>
      <c r="H93" s="17">
        <f t="shared" ca="1" si="5"/>
        <v>48.707445056140607</v>
      </c>
      <c r="I93" s="10" t="str">
        <f t="shared" ca="1" si="6"/>
        <v>W</v>
      </c>
      <c r="J93" s="10">
        <f t="shared" ca="1" si="9"/>
        <v>82</v>
      </c>
      <c r="K93" s="18">
        <f t="shared" ca="1" si="7"/>
        <v>13723.553809553921</v>
      </c>
    </row>
    <row r="94" spans="7:11" x14ac:dyDescent="0.2">
      <c r="G94" s="13">
        <f t="shared" si="8"/>
        <v>86</v>
      </c>
      <c r="H94" s="17">
        <f t="shared" ca="1" si="5"/>
        <v>20.983601225970585</v>
      </c>
      <c r="I94" s="10" t="str">
        <f t="shared" ca="1" si="6"/>
        <v>W</v>
      </c>
      <c r="J94" s="10">
        <f t="shared" ca="1" si="9"/>
        <v>83</v>
      </c>
      <c r="K94" s="18">
        <f t="shared" ca="1" si="7"/>
        <v>13762.486336069491</v>
      </c>
    </row>
    <row r="95" spans="7:11" x14ac:dyDescent="0.2">
      <c r="G95" s="13">
        <f t="shared" si="8"/>
        <v>87</v>
      </c>
      <c r="H95" s="17">
        <f t="shared" ca="1" si="5"/>
        <v>77.833223000902265</v>
      </c>
      <c r="I95" s="10" t="str">
        <f t="shared" ca="1" si="6"/>
        <v>W</v>
      </c>
      <c r="J95" s="10">
        <f t="shared" ca="1" si="9"/>
        <v>84</v>
      </c>
      <c r="K95" s="18">
        <f t="shared" ca="1" si="7"/>
        <v>13801.529310770851</v>
      </c>
    </row>
    <row r="96" spans="7:11" x14ac:dyDescent="0.2">
      <c r="G96" s="13">
        <f t="shared" si="8"/>
        <v>88</v>
      </c>
      <c r="H96" s="17">
        <f t="shared" ca="1" si="5"/>
        <v>28.457086646961748</v>
      </c>
      <c r="I96" s="10" t="str">
        <f t="shared" ca="1" si="6"/>
        <v>W</v>
      </c>
      <c r="J96" s="10">
        <f t="shared" ca="1" si="9"/>
        <v>85</v>
      </c>
      <c r="K96" s="18">
        <f t="shared" ca="1" si="7"/>
        <v>13840.683046989885</v>
      </c>
    </row>
    <row r="97" spans="7:11" x14ac:dyDescent="0.2">
      <c r="G97" s="13">
        <f t="shared" si="8"/>
        <v>89</v>
      </c>
      <c r="H97" s="17">
        <f t="shared" ca="1" si="5"/>
        <v>58.512272346291191</v>
      </c>
      <c r="I97" s="10" t="str">
        <f t="shared" ca="1" si="6"/>
        <v>W</v>
      </c>
      <c r="J97" s="10">
        <f t="shared" ca="1" si="9"/>
        <v>86</v>
      </c>
      <c r="K97" s="18">
        <f t="shared" ca="1" si="7"/>
        <v>13879.947858947367</v>
      </c>
    </row>
    <row r="98" spans="7:11" x14ac:dyDescent="0.2">
      <c r="G98" s="13">
        <f t="shared" si="8"/>
        <v>90</v>
      </c>
      <c r="H98" s="17">
        <f t="shared" ca="1" si="5"/>
        <v>72.060186846423406</v>
      </c>
      <c r="I98" s="10" t="str">
        <f t="shared" ca="1" si="6"/>
        <v>W</v>
      </c>
      <c r="J98" s="10">
        <f t="shared" ca="1" si="9"/>
        <v>87</v>
      </c>
      <c r="K98" s="18">
        <f t="shared" ca="1" si="7"/>
        <v>13919.324061755489</v>
      </c>
    </row>
    <row r="99" spans="7:11" x14ac:dyDescent="0.2">
      <c r="G99" s="13">
        <f t="shared" si="8"/>
        <v>91</v>
      </c>
      <c r="H99" s="17">
        <f t="shared" ca="1" si="5"/>
        <v>85.414283520961362</v>
      </c>
      <c r="I99" s="10" t="str">
        <f t="shared" ca="1" si="6"/>
        <v>W</v>
      </c>
      <c r="J99" s="10">
        <f t="shared" ca="1" si="9"/>
        <v>88</v>
      </c>
      <c r="K99" s="18">
        <f t="shared" ca="1" si="7"/>
        <v>13958.811971420391</v>
      </c>
    </row>
    <row r="100" spans="7:11" x14ac:dyDescent="0.2">
      <c r="G100" s="13">
        <f t="shared" si="8"/>
        <v>92</v>
      </c>
      <c r="H100" s="17">
        <f t="shared" ca="1" si="5"/>
        <v>41.605325075404856</v>
      </c>
      <c r="I100" s="10" t="str">
        <f t="shared" ca="1" si="6"/>
        <v>W</v>
      </c>
      <c r="J100" s="10">
        <f t="shared" ca="1" si="9"/>
        <v>89</v>
      </c>
      <c r="K100" s="18">
        <f t="shared" ca="1" si="7"/>
        <v>13998.411904844694</v>
      </c>
    </row>
    <row r="101" spans="7:11" x14ac:dyDescent="0.2">
      <c r="G101" s="13">
        <f t="shared" si="8"/>
        <v>93</v>
      </c>
      <c r="H101" s="17">
        <f t="shared" ca="1" si="5"/>
        <v>53.64396420526171</v>
      </c>
      <c r="I101" s="10" t="str">
        <f t="shared" ca="1" si="6"/>
        <v>W</v>
      </c>
      <c r="J101" s="10">
        <f t="shared" ca="1" si="9"/>
        <v>90</v>
      </c>
      <c r="K101" s="18">
        <f t="shared" ca="1" si="7"/>
        <v>14038.124179830042</v>
      </c>
    </row>
    <row r="102" spans="7:11" x14ac:dyDescent="0.2">
      <c r="G102" s="13">
        <f t="shared" si="8"/>
        <v>94</v>
      </c>
      <c r="H102" s="17">
        <f t="shared" ca="1" si="5"/>
        <v>41.192813281387131</v>
      </c>
      <c r="I102" s="10" t="str">
        <f t="shared" ca="1" si="6"/>
        <v>W</v>
      </c>
      <c r="J102" s="10">
        <f t="shared" ca="1" si="9"/>
        <v>91</v>
      </c>
      <c r="K102" s="18">
        <f t="shared" ca="1" si="7"/>
        <v>14077.949115079657</v>
      </c>
    </row>
    <row r="103" spans="7:11" x14ac:dyDescent="0.2">
      <c r="G103" s="13">
        <f t="shared" si="8"/>
        <v>95</v>
      </c>
      <c r="H103" s="17">
        <f t="shared" ca="1" si="5"/>
        <v>94.441472718971838</v>
      </c>
      <c r="I103" s="10" t="str">
        <f t="shared" ca="1" si="6"/>
        <v>W</v>
      </c>
      <c r="J103" s="10">
        <f t="shared" ca="1" si="9"/>
        <v>92</v>
      </c>
      <c r="K103" s="18">
        <f t="shared" ca="1" si="7"/>
        <v>14117.887030200891</v>
      </c>
    </row>
    <row r="104" spans="7:11" x14ac:dyDescent="0.2">
      <c r="G104" s="13">
        <f t="shared" si="8"/>
        <v>96</v>
      </c>
      <c r="H104" s="17">
        <f t="shared" ca="1" si="5"/>
        <v>71.759716252166513</v>
      </c>
      <c r="I104" s="10" t="str">
        <f t="shared" ca="1" si="6"/>
        <v>W</v>
      </c>
      <c r="J104" s="10">
        <f t="shared" ca="1" si="9"/>
        <v>93</v>
      </c>
      <c r="K104" s="18">
        <f t="shared" ca="1" si="7"/>
        <v>14157.938245707799</v>
      </c>
    </row>
    <row r="105" spans="7:11" x14ac:dyDescent="0.2">
      <c r="G105" s="13">
        <f t="shared" si="8"/>
        <v>97</v>
      </c>
      <c r="H105" s="17">
        <f t="shared" ca="1" si="5"/>
        <v>10.802774123941672</v>
      </c>
      <c r="I105" s="10" t="str">
        <f t="shared" ca="1" si="6"/>
        <v>W</v>
      </c>
      <c r="J105" s="10">
        <f t="shared" ca="1" si="9"/>
        <v>94</v>
      </c>
      <c r="K105" s="18">
        <f t="shared" ca="1" si="7"/>
        <v>14198.103083023705</v>
      </c>
    </row>
    <row r="106" spans="7:11" x14ac:dyDescent="0.2">
      <c r="G106" s="13">
        <f t="shared" si="8"/>
        <v>98</v>
      </c>
      <c r="H106" s="17">
        <f t="shared" ca="1" si="5"/>
        <v>2.1596231275543665</v>
      </c>
      <c r="I106" s="10" t="str">
        <f t="shared" ca="1" si="6"/>
        <v>W</v>
      </c>
      <c r="J106" s="10">
        <f t="shared" ca="1" si="9"/>
        <v>95</v>
      </c>
      <c r="K106" s="18">
        <f t="shared" ca="1" si="7"/>
        <v>14238.381864483779</v>
      </c>
    </row>
    <row r="107" spans="7:11" x14ac:dyDescent="0.2">
      <c r="G107" s="13">
        <f t="shared" si="8"/>
        <v>99</v>
      </c>
      <c r="H107" s="17">
        <f t="shared" ca="1" si="5"/>
        <v>6.1949665379801173</v>
      </c>
      <c r="I107" s="10" t="str">
        <f t="shared" ca="1" si="6"/>
        <v>W</v>
      </c>
      <c r="J107" s="10">
        <f t="shared" ca="1" si="9"/>
        <v>96</v>
      </c>
      <c r="K107" s="18">
        <f t="shared" ca="1" si="7"/>
        <v>14278.774913337633</v>
      </c>
    </row>
    <row r="108" spans="7:11" ht="13.5" thickBot="1" x14ac:dyDescent="0.25">
      <c r="G108" s="14">
        <f t="shared" si="8"/>
        <v>100</v>
      </c>
      <c r="H108" s="19">
        <f t="shared" ca="1" si="5"/>
        <v>94.503346321419286</v>
      </c>
      <c r="I108" s="12" t="str">
        <f t="shared" ca="1" si="6"/>
        <v>W</v>
      </c>
      <c r="J108" s="12">
        <f t="shared" ca="1" si="9"/>
        <v>97</v>
      </c>
      <c r="K108" s="25">
        <f t="shared" ca="1" si="7"/>
        <v>14319.282553751907</v>
      </c>
    </row>
  </sheetData>
  <mergeCells count="4">
    <mergeCell ref="G5:H5"/>
    <mergeCell ref="G4:H4"/>
    <mergeCell ref="G3:H3"/>
    <mergeCell ref="G2:H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MCS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2016-12-29T17:03:11Z</dcterms:modified>
</cp:coreProperties>
</file>