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65" windowWidth="20835" windowHeight="9690"/>
  </bookViews>
  <sheets>
    <sheet name="position increasing" sheetId="3" r:id="rId1"/>
    <sheet name="version" sheetId="4" r:id="rId2"/>
  </sheets>
  <definedNames>
    <definedName name="LEVERAGE">'position increasing'!$F$1</definedName>
    <definedName name="MAX_LOTS">'position increasing'!$J$1</definedName>
    <definedName name="PF_PERCENT">'position increasing'!$L$1</definedName>
    <definedName name="POS_LOT">'position increasing'!$H$1</definedName>
    <definedName name="SL_CHG_pts">'position increasing'!$D$1</definedName>
    <definedName name="SL_Pips">'position increasing'!$B$1</definedName>
  </definedNames>
  <calcPr calcId="145621"/>
</workbook>
</file>

<file path=xl/calcChain.xml><?xml version="1.0" encoding="utf-8"?>
<calcChain xmlns="http://schemas.openxmlformats.org/spreadsheetml/2006/main">
  <c r="C5" i="3" l="1"/>
  <c r="D5" i="3" l="1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F5" i="3"/>
  <c r="B6" i="3" l="1"/>
  <c r="I5" i="3"/>
  <c r="A4" i="3"/>
  <c r="F6" i="3" l="1"/>
  <c r="D6" i="3"/>
  <c r="E5" i="3"/>
  <c r="J5" i="3" s="1"/>
  <c r="B7" i="3" l="1"/>
  <c r="I6" i="3"/>
  <c r="G5" i="3"/>
  <c r="H5" i="3" s="1"/>
  <c r="E6" i="3"/>
  <c r="J6" i="3" s="1"/>
  <c r="F7" i="3" l="1"/>
  <c r="D7" i="3"/>
  <c r="E7" i="3" s="1"/>
  <c r="K5" i="3"/>
  <c r="L5" i="3" s="1"/>
  <c r="G6" i="3"/>
  <c r="H6" i="3" s="1"/>
  <c r="B8" i="3" l="1"/>
  <c r="I7" i="3"/>
  <c r="J7" i="3" s="1"/>
  <c r="K6" i="3"/>
  <c r="L6" i="3" s="1"/>
  <c r="G7" i="3"/>
  <c r="H7" i="3" s="1"/>
  <c r="F8" i="3" l="1"/>
  <c r="D8" i="3"/>
  <c r="E8" i="3" s="1"/>
  <c r="K7" i="3"/>
  <c r="L7" i="3" s="1"/>
  <c r="B9" i="3" l="1"/>
  <c r="I8" i="3"/>
  <c r="G8" i="3"/>
  <c r="H8" i="3" s="1"/>
  <c r="J8" i="3"/>
  <c r="K8" i="3" l="1"/>
  <c r="L8" i="3" s="1"/>
  <c r="F9" i="3"/>
  <c r="D9" i="3"/>
  <c r="E9" i="3" s="1"/>
  <c r="B10" i="3" l="1"/>
  <c r="I9" i="3"/>
  <c r="J9" i="3" s="1"/>
  <c r="G9" i="3"/>
  <c r="H9" i="3" s="1"/>
  <c r="K9" i="3" l="1"/>
  <c r="L9" i="3" s="1"/>
  <c r="F10" i="3"/>
  <c r="D10" i="3"/>
  <c r="E10" i="3" s="1"/>
  <c r="B11" i="3" l="1"/>
  <c r="I10" i="3"/>
  <c r="J10" i="3" s="1"/>
  <c r="G10" i="3"/>
  <c r="H10" i="3" s="1"/>
  <c r="K10" i="3" l="1"/>
  <c r="L10" i="3" s="1"/>
  <c r="F11" i="3"/>
  <c r="D11" i="3"/>
  <c r="E11" i="3" s="1"/>
  <c r="B12" i="3" l="1"/>
  <c r="I11" i="3"/>
  <c r="J11" i="3" s="1"/>
  <c r="G11" i="3"/>
  <c r="H11" i="3" s="1"/>
  <c r="K11" i="3" l="1"/>
  <c r="L11" i="3" s="1"/>
  <c r="F12" i="3"/>
  <c r="D12" i="3"/>
  <c r="E12" i="3" s="1"/>
  <c r="G12" i="3" l="1"/>
  <c r="H12" i="3" s="1"/>
  <c r="B13" i="3"/>
  <c r="I12" i="3"/>
  <c r="J12" i="3" s="1"/>
  <c r="K12" i="3" s="1"/>
  <c r="L12" i="3" s="1"/>
  <c r="F13" i="3" l="1"/>
  <c r="D13" i="3"/>
  <c r="E13" i="3" s="1"/>
  <c r="B14" i="3" l="1"/>
  <c r="I13" i="3"/>
  <c r="J13" i="3" s="1"/>
  <c r="G13" i="3"/>
  <c r="H13" i="3" s="1"/>
  <c r="K13" i="3" l="1"/>
  <c r="L13" i="3" s="1"/>
  <c r="F14" i="3"/>
  <c r="D14" i="3"/>
  <c r="E14" i="3" s="1"/>
  <c r="B15" i="3" l="1"/>
  <c r="I14" i="3"/>
  <c r="J14" i="3" s="1"/>
  <c r="G14" i="3"/>
  <c r="H14" i="3" s="1"/>
  <c r="K14" i="3" l="1"/>
  <c r="L14" i="3" s="1"/>
  <c r="F15" i="3"/>
  <c r="D15" i="3"/>
  <c r="E15" i="3" s="1"/>
  <c r="B16" i="3" l="1"/>
  <c r="I15" i="3"/>
  <c r="J15" i="3" s="1"/>
  <c r="G15" i="3"/>
  <c r="H15" i="3" s="1"/>
  <c r="K15" i="3" l="1"/>
  <c r="L15" i="3" s="1"/>
  <c r="F16" i="3"/>
  <c r="D16" i="3"/>
  <c r="E16" i="3" s="1"/>
  <c r="G16" i="3" l="1"/>
  <c r="H16" i="3" s="1"/>
  <c r="B17" i="3"/>
  <c r="I16" i="3"/>
  <c r="J16" i="3" s="1"/>
  <c r="K16" i="3" s="1"/>
  <c r="L16" i="3" s="1"/>
  <c r="F17" i="3" l="1"/>
  <c r="D17" i="3"/>
  <c r="E17" i="3" s="1"/>
  <c r="G17" i="3" l="1"/>
  <c r="H17" i="3" s="1"/>
  <c r="B18" i="3"/>
  <c r="I17" i="3"/>
  <c r="J17" i="3" s="1"/>
  <c r="K17" i="3" s="1"/>
  <c r="L17" i="3" s="1"/>
  <c r="F18" i="3" l="1"/>
  <c r="D18" i="3"/>
  <c r="E18" i="3" s="1"/>
  <c r="B19" i="3" l="1"/>
  <c r="I18" i="3"/>
  <c r="J18" i="3" s="1"/>
  <c r="G18" i="3"/>
  <c r="H18" i="3" s="1"/>
  <c r="K18" i="3" l="1"/>
  <c r="L18" i="3" s="1"/>
  <c r="F19" i="3"/>
  <c r="D19" i="3"/>
  <c r="E19" i="3" s="1"/>
  <c r="B20" i="3" l="1"/>
  <c r="I19" i="3"/>
  <c r="J19" i="3" s="1"/>
  <c r="G19" i="3"/>
  <c r="H19" i="3" s="1"/>
  <c r="K19" i="3" l="1"/>
  <c r="L19" i="3" s="1"/>
  <c r="F20" i="3"/>
  <c r="D20" i="3"/>
  <c r="E20" i="3" s="1"/>
  <c r="G20" i="3" l="1"/>
  <c r="H20" i="3" s="1"/>
  <c r="B21" i="3"/>
  <c r="I20" i="3"/>
  <c r="J20" i="3" s="1"/>
  <c r="K20" i="3" s="1"/>
  <c r="L20" i="3" s="1"/>
  <c r="F21" i="3" l="1"/>
  <c r="D21" i="3"/>
  <c r="E21" i="3" s="1"/>
  <c r="B22" i="3" l="1"/>
  <c r="I21" i="3"/>
  <c r="J21" i="3" s="1"/>
  <c r="G21" i="3"/>
  <c r="H21" i="3" s="1"/>
  <c r="K21" i="3" l="1"/>
  <c r="L21" i="3" s="1"/>
  <c r="F22" i="3"/>
  <c r="D22" i="3"/>
  <c r="E22" i="3" s="1"/>
  <c r="B23" i="3" l="1"/>
  <c r="I22" i="3"/>
  <c r="J22" i="3" s="1"/>
  <c r="G22" i="3"/>
  <c r="H22" i="3" s="1"/>
  <c r="K22" i="3" l="1"/>
  <c r="L22" i="3" s="1"/>
  <c r="F23" i="3"/>
  <c r="D23" i="3"/>
  <c r="E23" i="3" s="1"/>
  <c r="B24" i="3" l="1"/>
  <c r="I23" i="3"/>
  <c r="J23" i="3" s="1"/>
  <c r="G23" i="3"/>
  <c r="H23" i="3" s="1"/>
  <c r="K23" i="3" l="1"/>
  <c r="L23" i="3" s="1"/>
  <c r="F24" i="3"/>
  <c r="D24" i="3"/>
  <c r="E24" i="3" s="1"/>
  <c r="G24" i="3" l="1"/>
  <c r="H24" i="3" s="1"/>
  <c r="B25" i="3"/>
  <c r="I24" i="3"/>
  <c r="J24" i="3" s="1"/>
  <c r="K24" i="3" s="1"/>
  <c r="L24" i="3" s="1"/>
  <c r="F25" i="3" l="1"/>
  <c r="D25" i="3"/>
  <c r="E25" i="3" s="1"/>
  <c r="B26" i="3" l="1"/>
  <c r="I25" i="3"/>
  <c r="J25" i="3" s="1"/>
  <c r="G25" i="3"/>
  <c r="H25" i="3" s="1"/>
  <c r="K25" i="3" l="1"/>
  <c r="L25" i="3" s="1"/>
  <c r="F26" i="3"/>
  <c r="D26" i="3"/>
  <c r="E26" i="3" s="1"/>
  <c r="G26" i="3" l="1"/>
  <c r="H26" i="3" s="1"/>
  <c r="B27" i="3"/>
  <c r="I26" i="3"/>
  <c r="J26" i="3" s="1"/>
  <c r="K26" i="3" s="1"/>
  <c r="L26" i="3" s="1"/>
  <c r="F27" i="3" l="1"/>
  <c r="D27" i="3"/>
  <c r="E27" i="3" s="1"/>
  <c r="B28" i="3" l="1"/>
  <c r="I27" i="3"/>
  <c r="J27" i="3" s="1"/>
  <c r="G27" i="3"/>
  <c r="H27" i="3" s="1"/>
  <c r="K27" i="3" l="1"/>
  <c r="L27" i="3" s="1"/>
  <c r="F28" i="3"/>
  <c r="D28" i="3"/>
  <c r="E28" i="3" s="1"/>
  <c r="G28" i="3" l="1"/>
  <c r="H28" i="3" s="1"/>
  <c r="B29" i="3"/>
  <c r="I28" i="3"/>
  <c r="J28" i="3" s="1"/>
  <c r="K28" i="3" s="1"/>
  <c r="L28" i="3" s="1"/>
  <c r="F29" i="3" l="1"/>
  <c r="D29" i="3"/>
  <c r="E29" i="3" s="1"/>
  <c r="B30" i="3" l="1"/>
  <c r="I29" i="3"/>
  <c r="J29" i="3" s="1"/>
  <c r="G29" i="3"/>
  <c r="H29" i="3" s="1"/>
  <c r="K29" i="3" l="1"/>
  <c r="L29" i="3" s="1"/>
  <c r="F30" i="3"/>
  <c r="D30" i="3"/>
  <c r="E30" i="3" s="1"/>
  <c r="B31" i="3" l="1"/>
  <c r="I30" i="3"/>
  <c r="J30" i="3" s="1"/>
  <c r="G30" i="3"/>
  <c r="H30" i="3" s="1"/>
  <c r="K30" i="3" l="1"/>
  <c r="L30" i="3" s="1"/>
  <c r="F31" i="3"/>
  <c r="D31" i="3"/>
  <c r="E31" i="3" s="1"/>
  <c r="B32" i="3" l="1"/>
  <c r="I31" i="3"/>
  <c r="J31" i="3" s="1"/>
  <c r="G31" i="3"/>
  <c r="H31" i="3" l="1"/>
  <c r="K31" i="3"/>
  <c r="L31" i="3" s="1"/>
  <c r="F32" i="3"/>
  <c r="D32" i="3"/>
  <c r="E32" i="3" s="1"/>
  <c r="B33" i="3" l="1"/>
  <c r="I32" i="3"/>
  <c r="J32" i="3" s="1"/>
  <c r="G32" i="3"/>
  <c r="H32" i="3" l="1"/>
  <c r="K32" i="3"/>
  <c r="L32" i="3" s="1"/>
  <c r="F33" i="3"/>
  <c r="D33" i="3"/>
  <c r="E33" i="3" s="1"/>
  <c r="B34" i="3" l="1"/>
  <c r="I33" i="3"/>
  <c r="J33" i="3" s="1"/>
  <c r="G33" i="3"/>
  <c r="H33" i="3" l="1"/>
  <c r="K33" i="3"/>
  <c r="L33" i="3" s="1"/>
  <c r="F34" i="3"/>
  <c r="D34" i="3"/>
  <c r="E34" i="3" s="1"/>
  <c r="B35" i="3" l="1"/>
  <c r="I34" i="3"/>
  <c r="J34" i="3" s="1"/>
  <c r="G34" i="3"/>
  <c r="K34" i="3" l="1"/>
  <c r="L34" i="3" s="1"/>
  <c r="F35" i="3"/>
  <c r="D35" i="3"/>
  <c r="E35" i="3" s="1"/>
  <c r="H34" i="3"/>
  <c r="B36" i="3" l="1"/>
  <c r="I35" i="3"/>
  <c r="J35" i="3" s="1"/>
  <c r="G35" i="3"/>
  <c r="H35" i="3" l="1"/>
  <c r="K35" i="3"/>
  <c r="L35" i="3" s="1"/>
  <c r="F36" i="3"/>
  <c r="D36" i="3"/>
  <c r="E36" i="3" s="1"/>
  <c r="B37" i="3" l="1"/>
  <c r="I36" i="3"/>
  <c r="J36" i="3" s="1"/>
  <c r="G36" i="3"/>
  <c r="H36" i="3" s="1"/>
  <c r="K36" i="3" l="1"/>
  <c r="L36" i="3" s="1"/>
  <c r="F37" i="3"/>
  <c r="D37" i="3"/>
  <c r="E37" i="3" s="1"/>
  <c r="B38" i="3" l="1"/>
  <c r="I37" i="3"/>
  <c r="J37" i="3" s="1"/>
  <c r="G37" i="3"/>
  <c r="H37" i="3" s="1"/>
  <c r="K37" i="3" l="1"/>
  <c r="L37" i="3" s="1"/>
  <c r="F38" i="3"/>
  <c r="D38" i="3"/>
  <c r="E38" i="3" s="1"/>
  <c r="G38" i="3" l="1"/>
  <c r="H38" i="3" s="1"/>
  <c r="B39" i="3"/>
  <c r="I38" i="3"/>
  <c r="J38" i="3" s="1"/>
  <c r="K38" i="3" s="1"/>
  <c r="L38" i="3" s="1"/>
  <c r="F39" i="3" l="1"/>
  <c r="D39" i="3"/>
  <c r="E39" i="3" s="1"/>
  <c r="B40" i="3" l="1"/>
  <c r="I39" i="3"/>
  <c r="J39" i="3" s="1"/>
  <c r="G39" i="3"/>
  <c r="H39" i="3" s="1"/>
  <c r="K39" i="3" l="1"/>
  <c r="L39" i="3" s="1"/>
  <c r="F40" i="3"/>
  <c r="D40" i="3"/>
  <c r="E40" i="3" s="1"/>
  <c r="G40" i="3" l="1"/>
  <c r="H40" i="3" s="1"/>
  <c r="B41" i="3"/>
  <c r="I40" i="3"/>
  <c r="J40" i="3" s="1"/>
  <c r="K40" i="3" s="1"/>
  <c r="L40" i="3" s="1"/>
  <c r="F41" i="3" l="1"/>
  <c r="D41" i="3"/>
  <c r="E41" i="3" s="1"/>
  <c r="B42" i="3" l="1"/>
  <c r="I41" i="3"/>
  <c r="J41" i="3" s="1"/>
  <c r="G41" i="3"/>
  <c r="H41" i="3" s="1"/>
  <c r="K41" i="3" l="1"/>
  <c r="L41" i="3" s="1"/>
  <c r="F42" i="3"/>
  <c r="D42" i="3"/>
  <c r="E42" i="3" s="1"/>
  <c r="G42" i="3" l="1"/>
  <c r="H42" i="3" s="1"/>
  <c r="B43" i="3"/>
  <c r="I42" i="3"/>
  <c r="J42" i="3" s="1"/>
  <c r="K42" i="3" s="1"/>
  <c r="L42" i="3" s="1"/>
  <c r="F43" i="3" l="1"/>
  <c r="D43" i="3"/>
  <c r="E43" i="3" s="1"/>
  <c r="B44" i="3" l="1"/>
  <c r="I43" i="3"/>
  <c r="J43" i="3" s="1"/>
  <c r="G43" i="3"/>
  <c r="H43" i="3" s="1"/>
  <c r="K43" i="3" l="1"/>
  <c r="L43" i="3" s="1"/>
  <c r="F44" i="3"/>
  <c r="D44" i="3"/>
  <c r="E44" i="3" s="1"/>
  <c r="B45" i="3" l="1"/>
  <c r="I44" i="3"/>
  <c r="J44" i="3" s="1"/>
  <c r="G44" i="3"/>
  <c r="H44" i="3" s="1"/>
  <c r="K44" i="3" l="1"/>
  <c r="L44" i="3" s="1"/>
  <c r="F45" i="3"/>
  <c r="D45" i="3"/>
  <c r="E45" i="3" s="1"/>
  <c r="B46" i="3" l="1"/>
  <c r="I45" i="3"/>
  <c r="J45" i="3" s="1"/>
  <c r="G45" i="3"/>
  <c r="H45" i="3" s="1"/>
  <c r="K45" i="3" l="1"/>
  <c r="L45" i="3" s="1"/>
  <c r="F46" i="3"/>
  <c r="D46" i="3"/>
  <c r="E46" i="3" s="1"/>
  <c r="G46" i="3" l="1"/>
  <c r="H46" i="3" s="1"/>
  <c r="B47" i="3"/>
  <c r="I46" i="3"/>
  <c r="J46" i="3" s="1"/>
  <c r="K46" i="3" s="1"/>
  <c r="L46" i="3" s="1"/>
  <c r="F47" i="3" l="1"/>
  <c r="D47" i="3"/>
  <c r="E47" i="3" s="1"/>
  <c r="B48" i="3" l="1"/>
  <c r="I47" i="3"/>
  <c r="J47" i="3" s="1"/>
  <c r="G47" i="3"/>
  <c r="H47" i="3" s="1"/>
  <c r="K47" i="3" l="1"/>
  <c r="L47" i="3" s="1"/>
  <c r="F48" i="3"/>
  <c r="D48" i="3"/>
  <c r="E48" i="3" s="1"/>
  <c r="G48" i="3" l="1"/>
  <c r="H48" i="3" s="1"/>
  <c r="B49" i="3"/>
  <c r="I48" i="3"/>
  <c r="J48" i="3" s="1"/>
  <c r="K48" i="3" s="1"/>
  <c r="L48" i="3" s="1"/>
  <c r="F49" i="3" l="1"/>
  <c r="D49" i="3"/>
  <c r="E49" i="3" s="1"/>
  <c r="B50" i="3" l="1"/>
  <c r="I49" i="3"/>
  <c r="J49" i="3" s="1"/>
  <c r="G49" i="3"/>
  <c r="H49" i="3" s="1"/>
  <c r="F50" i="3" l="1"/>
  <c r="D50" i="3"/>
  <c r="E50" i="3" s="1"/>
  <c r="K49" i="3"/>
  <c r="L49" i="3" s="1"/>
  <c r="B51" i="3" l="1"/>
  <c r="I50" i="3"/>
  <c r="J50" i="3" s="1"/>
  <c r="G50" i="3"/>
  <c r="F51" i="3" l="1"/>
  <c r="D51" i="3"/>
  <c r="E51" i="3" s="1"/>
  <c r="K50" i="3"/>
  <c r="L50" i="3" s="1"/>
  <c r="H50" i="3"/>
  <c r="B52" i="3" l="1"/>
  <c r="I51" i="3"/>
  <c r="J51" i="3" s="1"/>
  <c r="G51" i="3"/>
  <c r="H51" i="3" s="1"/>
  <c r="K51" i="3" l="1"/>
  <c r="L51" i="3" s="1"/>
  <c r="F52" i="3"/>
  <c r="D52" i="3"/>
  <c r="E52" i="3" s="1"/>
  <c r="B53" i="3" l="1"/>
  <c r="I52" i="3"/>
  <c r="J52" i="3" s="1"/>
  <c r="G52" i="3"/>
  <c r="H52" i="3" s="1"/>
  <c r="K52" i="3" l="1"/>
  <c r="L52" i="3" s="1"/>
  <c r="F53" i="3"/>
  <c r="D53" i="3"/>
  <c r="E53" i="3" s="1"/>
  <c r="B54" i="3" l="1"/>
  <c r="I53" i="3"/>
  <c r="J53" i="3" s="1"/>
  <c r="G53" i="3"/>
  <c r="H53" i="3" s="1"/>
  <c r="K53" i="3" l="1"/>
  <c r="L53" i="3" s="1"/>
  <c r="F54" i="3"/>
  <c r="D54" i="3"/>
  <c r="E54" i="3" s="1"/>
  <c r="B4" i="3"/>
  <c r="G54" i="3" l="1"/>
  <c r="E4" i="3"/>
  <c r="B55" i="3"/>
  <c r="I54" i="3"/>
  <c r="J54" i="3" s="1"/>
  <c r="F55" i="3" l="1"/>
  <c r="D55" i="3"/>
  <c r="E55" i="3" s="1"/>
  <c r="H54" i="3"/>
  <c r="G4" i="3"/>
  <c r="K54" i="3"/>
  <c r="L54" i="3" s="1"/>
  <c r="J4" i="3"/>
  <c r="K4" i="3" l="1"/>
  <c r="B56" i="3"/>
  <c r="I55" i="3"/>
  <c r="J55" i="3" s="1"/>
  <c r="G55" i="3"/>
  <c r="H55" i="3" s="1"/>
  <c r="K55" i="3" l="1"/>
  <c r="L55" i="3" s="1"/>
  <c r="F56" i="3"/>
  <c r="D56" i="3"/>
  <c r="E56" i="3" s="1"/>
  <c r="B57" i="3" l="1"/>
  <c r="I56" i="3"/>
  <c r="J56" i="3" s="1"/>
  <c r="G56" i="3"/>
  <c r="H56" i="3" s="1"/>
  <c r="K56" i="3" l="1"/>
  <c r="L56" i="3" s="1"/>
  <c r="F57" i="3"/>
  <c r="D57" i="3"/>
  <c r="E57" i="3" s="1"/>
  <c r="G57" i="3" l="1"/>
  <c r="H57" i="3" s="1"/>
  <c r="B58" i="3"/>
  <c r="I57" i="3"/>
  <c r="J57" i="3" s="1"/>
  <c r="K57" i="3" s="1"/>
  <c r="L57" i="3" s="1"/>
  <c r="F58" i="3" l="1"/>
  <c r="D58" i="3"/>
  <c r="E58" i="3" s="1"/>
  <c r="B59" i="3" l="1"/>
  <c r="I58" i="3"/>
  <c r="J58" i="3" s="1"/>
  <c r="G58" i="3"/>
  <c r="H58" i="3" s="1"/>
  <c r="K58" i="3" l="1"/>
  <c r="L58" i="3" s="1"/>
  <c r="F59" i="3"/>
  <c r="D59" i="3"/>
  <c r="E59" i="3" s="1"/>
  <c r="G59" i="3" l="1"/>
  <c r="H59" i="3" s="1"/>
  <c r="B60" i="3"/>
  <c r="I59" i="3"/>
  <c r="J59" i="3" s="1"/>
  <c r="K59" i="3" s="1"/>
  <c r="L59" i="3" s="1"/>
  <c r="F60" i="3" l="1"/>
  <c r="D60" i="3"/>
  <c r="E60" i="3" s="1"/>
  <c r="B61" i="3" l="1"/>
  <c r="I60" i="3"/>
  <c r="J60" i="3" s="1"/>
  <c r="G60" i="3"/>
  <c r="H60" i="3" s="1"/>
  <c r="K60" i="3" l="1"/>
  <c r="L60" i="3" s="1"/>
  <c r="F61" i="3"/>
  <c r="D61" i="3"/>
  <c r="E61" i="3" s="1"/>
  <c r="B62" i="3" l="1"/>
  <c r="I61" i="3"/>
  <c r="J61" i="3" s="1"/>
  <c r="G61" i="3"/>
  <c r="H61" i="3" s="1"/>
  <c r="K61" i="3" l="1"/>
  <c r="L61" i="3" s="1"/>
  <c r="F62" i="3"/>
  <c r="D62" i="3"/>
  <c r="E62" i="3" s="1"/>
  <c r="B63" i="3" l="1"/>
  <c r="I62" i="3"/>
  <c r="J62" i="3" s="1"/>
  <c r="G62" i="3"/>
  <c r="H62" i="3" s="1"/>
  <c r="K62" i="3" l="1"/>
  <c r="L62" i="3" s="1"/>
  <c r="F63" i="3"/>
  <c r="D63" i="3"/>
  <c r="E63" i="3" s="1"/>
  <c r="G63" i="3" l="1"/>
  <c r="H63" i="3" s="1"/>
  <c r="B64" i="3"/>
  <c r="I63" i="3"/>
  <c r="J63" i="3" s="1"/>
  <c r="K63" i="3" s="1"/>
  <c r="L63" i="3" s="1"/>
  <c r="F64" i="3" l="1"/>
  <c r="D64" i="3"/>
  <c r="E64" i="3" s="1"/>
  <c r="B65" i="3" l="1"/>
  <c r="I64" i="3"/>
  <c r="J64" i="3" s="1"/>
  <c r="G64" i="3"/>
  <c r="H64" i="3" s="1"/>
  <c r="K64" i="3" l="1"/>
  <c r="L64" i="3" s="1"/>
  <c r="F65" i="3"/>
  <c r="D65" i="3"/>
  <c r="E65" i="3" s="1"/>
  <c r="G65" i="3" l="1"/>
  <c r="H65" i="3" s="1"/>
  <c r="B66" i="3"/>
  <c r="I65" i="3"/>
  <c r="J65" i="3" s="1"/>
  <c r="K65" i="3" l="1"/>
  <c r="L65" i="3" s="1"/>
  <c r="F66" i="3"/>
  <c r="D66" i="3"/>
  <c r="E66" i="3" s="1"/>
  <c r="B67" i="3" l="1"/>
  <c r="I66" i="3"/>
  <c r="J66" i="3" s="1"/>
  <c r="G66" i="3"/>
  <c r="H66" i="3" s="1"/>
  <c r="K66" i="3" l="1"/>
  <c r="L66" i="3" s="1"/>
  <c r="F67" i="3"/>
  <c r="D67" i="3"/>
  <c r="E67" i="3" s="1"/>
  <c r="B68" i="3" l="1"/>
  <c r="I67" i="3"/>
  <c r="J67" i="3" s="1"/>
  <c r="G67" i="3"/>
  <c r="H67" i="3" s="1"/>
  <c r="K67" i="3" l="1"/>
  <c r="L67" i="3" s="1"/>
  <c r="F68" i="3"/>
  <c r="D68" i="3"/>
  <c r="E68" i="3" s="1"/>
  <c r="G68" i="3" l="1"/>
  <c r="H68" i="3" s="1"/>
  <c r="B69" i="3"/>
  <c r="I68" i="3"/>
  <c r="J68" i="3" s="1"/>
  <c r="K68" i="3" s="1"/>
  <c r="L68" i="3" s="1"/>
  <c r="F69" i="3" l="1"/>
  <c r="D69" i="3"/>
  <c r="E69" i="3" s="1"/>
  <c r="B70" i="3" l="1"/>
  <c r="I69" i="3"/>
  <c r="J69" i="3" s="1"/>
  <c r="G69" i="3"/>
  <c r="H69" i="3" s="1"/>
  <c r="K69" i="3" l="1"/>
  <c r="L69" i="3" s="1"/>
  <c r="F70" i="3"/>
  <c r="D70" i="3"/>
  <c r="E70" i="3" s="1"/>
  <c r="G70" i="3" l="1"/>
  <c r="H70" i="3" s="1"/>
  <c r="B71" i="3"/>
  <c r="I70" i="3"/>
  <c r="J70" i="3" s="1"/>
  <c r="K70" i="3" s="1"/>
  <c r="L70" i="3" s="1"/>
  <c r="F71" i="3" l="1"/>
  <c r="D71" i="3"/>
  <c r="E71" i="3" s="1"/>
  <c r="B72" i="3" l="1"/>
  <c r="I71" i="3"/>
  <c r="J71" i="3" s="1"/>
  <c r="G71" i="3"/>
  <c r="H71" i="3" s="1"/>
  <c r="K71" i="3" l="1"/>
  <c r="L71" i="3" s="1"/>
  <c r="F72" i="3"/>
  <c r="D72" i="3"/>
  <c r="E72" i="3" s="1"/>
  <c r="G72" i="3" l="1"/>
  <c r="H72" i="3" s="1"/>
  <c r="B73" i="3"/>
  <c r="I72" i="3"/>
  <c r="J72" i="3" s="1"/>
  <c r="K72" i="3" s="1"/>
  <c r="L72" i="3" s="1"/>
  <c r="F73" i="3" l="1"/>
  <c r="D73" i="3"/>
  <c r="E73" i="3" s="1"/>
  <c r="G73" i="3" l="1"/>
  <c r="H73" i="3" s="1"/>
  <c r="B74" i="3"/>
  <c r="I73" i="3"/>
  <c r="J73" i="3" s="1"/>
  <c r="K73" i="3" s="1"/>
  <c r="L73" i="3" s="1"/>
  <c r="F74" i="3" l="1"/>
  <c r="D74" i="3"/>
  <c r="E74" i="3" s="1"/>
  <c r="G74" i="3" l="1"/>
  <c r="H74" i="3" s="1"/>
  <c r="B75" i="3"/>
  <c r="I74" i="3"/>
  <c r="J74" i="3" s="1"/>
  <c r="K74" i="3" s="1"/>
  <c r="L74" i="3" s="1"/>
  <c r="F75" i="3" l="1"/>
  <c r="D75" i="3"/>
  <c r="E75" i="3" s="1"/>
  <c r="G75" i="3" l="1"/>
  <c r="H75" i="3" s="1"/>
  <c r="B76" i="3"/>
  <c r="I75" i="3"/>
  <c r="J75" i="3" s="1"/>
  <c r="K75" i="3" s="1"/>
  <c r="L75" i="3" s="1"/>
  <c r="F76" i="3" l="1"/>
  <c r="D76" i="3"/>
  <c r="E76" i="3" s="1"/>
  <c r="G76" i="3" l="1"/>
  <c r="H76" i="3" s="1"/>
  <c r="B77" i="3"/>
  <c r="I76" i="3"/>
  <c r="J76" i="3" s="1"/>
  <c r="K76" i="3" s="1"/>
  <c r="L76" i="3" s="1"/>
  <c r="F77" i="3" l="1"/>
  <c r="D77" i="3"/>
  <c r="E77" i="3" s="1"/>
  <c r="G77" i="3" l="1"/>
  <c r="H77" i="3" s="1"/>
  <c r="B78" i="3"/>
  <c r="I77" i="3"/>
  <c r="J77" i="3" s="1"/>
  <c r="K77" i="3" s="1"/>
  <c r="L77" i="3" s="1"/>
  <c r="F78" i="3" l="1"/>
  <c r="D78" i="3"/>
  <c r="E78" i="3" s="1"/>
  <c r="G78" i="3" l="1"/>
  <c r="H78" i="3" s="1"/>
  <c r="B79" i="3"/>
  <c r="I78" i="3"/>
  <c r="J78" i="3" s="1"/>
  <c r="K78" i="3" s="1"/>
  <c r="L78" i="3" s="1"/>
  <c r="F79" i="3" l="1"/>
  <c r="D79" i="3"/>
  <c r="E79" i="3" s="1"/>
  <c r="G79" i="3" l="1"/>
  <c r="H79" i="3" s="1"/>
  <c r="B80" i="3"/>
  <c r="I79" i="3"/>
  <c r="J79" i="3" s="1"/>
  <c r="K79" i="3" s="1"/>
  <c r="L79" i="3" s="1"/>
  <c r="F80" i="3" l="1"/>
  <c r="D80" i="3"/>
  <c r="E80" i="3" s="1"/>
  <c r="G80" i="3" l="1"/>
  <c r="H80" i="3" s="1"/>
  <c r="B81" i="3"/>
  <c r="I80" i="3"/>
  <c r="J80" i="3" s="1"/>
  <c r="K80" i="3" s="1"/>
  <c r="L80" i="3" s="1"/>
  <c r="F81" i="3" l="1"/>
  <c r="D81" i="3"/>
  <c r="E81" i="3" s="1"/>
  <c r="G81" i="3" l="1"/>
  <c r="H81" i="3" s="1"/>
  <c r="B82" i="3"/>
  <c r="I81" i="3"/>
  <c r="J81" i="3" s="1"/>
  <c r="K81" i="3" l="1"/>
  <c r="L81" i="3" s="1"/>
  <c r="F82" i="3"/>
  <c r="D82" i="3"/>
  <c r="E82" i="3" s="1"/>
  <c r="G82" i="3" l="1"/>
  <c r="H82" i="3" s="1"/>
  <c r="B83" i="3"/>
  <c r="I82" i="3"/>
  <c r="J82" i="3" s="1"/>
  <c r="K82" i="3" s="1"/>
  <c r="L82" i="3" s="1"/>
  <c r="F83" i="3" l="1"/>
  <c r="D83" i="3"/>
  <c r="E83" i="3" s="1"/>
  <c r="B84" i="3" l="1"/>
  <c r="I83" i="3"/>
  <c r="J83" i="3" s="1"/>
  <c r="G83" i="3"/>
  <c r="H83" i="3" s="1"/>
  <c r="K83" i="3" l="1"/>
  <c r="L83" i="3" s="1"/>
  <c r="F84" i="3"/>
  <c r="D84" i="3"/>
  <c r="E84" i="3" s="1"/>
  <c r="B85" i="3" l="1"/>
  <c r="I84" i="3"/>
  <c r="J84" i="3" s="1"/>
  <c r="G84" i="3"/>
  <c r="H84" i="3" s="1"/>
  <c r="K84" i="3" l="1"/>
  <c r="L84" i="3" s="1"/>
  <c r="F85" i="3"/>
  <c r="D85" i="3"/>
  <c r="E85" i="3" s="1"/>
  <c r="B86" i="3" l="1"/>
  <c r="I85" i="3"/>
  <c r="J85" i="3" s="1"/>
  <c r="G85" i="3"/>
  <c r="H85" i="3" s="1"/>
  <c r="K85" i="3" l="1"/>
  <c r="L85" i="3" s="1"/>
  <c r="F86" i="3"/>
  <c r="D86" i="3"/>
  <c r="E86" i="3" s="1"/>
  <c r="G86" i="3" l="1"/>
  <c r="H86" i="3" s="1"/>
  <c r="B87" i="3"/>
  <c r="I86" i="3"/>
  <c r="J86" i="3" s="1"/>
  <c r="K86" i="3" s="1"/>
  <c r="L86" i="3" s="1"/>
  <c r="F87" i="3" l="1"/>
  <c r="D87" i="3"/>
  <c r="E87" i="3" s="1"/>
  <c r="B88" i="3" l="1"/>
  <c r="I87" i="3"/>
  <c r="J87" i="3" s="1"/>
  <c r="G87" i="3"/>
  <c r="H87" i="3" s="1"/>
  <c r="K87" i="3" l="1"/>
  <c r="L87" i="3" s="1"/>
  <c r="F88" i="3"/>
  <c r="D88" i="3"/>
  <c r="E88" i="3" s="1"/>
  <c r="G88" i="3" l="1"/>
  <c r="H88" i="3" s="1"/>
  <c r="B89" i="3"/>
  <c r="I88" i="3"/>
  <c r="J88" i="3" s="1"/>
  <c r="K88" i="3" s="1"/>
  <c r="L88" i="3" s="1"/>
  <c r="F89" i="3" l="1"/>
  <c r="D89" i="3"/>
  <c r="E89" i="3" s="1"/>
  <c r="B90" i="3" l="1"/>
  <c r="I89" i="3"/>
  <c r="J89" i="3" s="1"/>
  <c r="G89" i="3"/>
  <c r="H89" i="3" s="1"/>
  <c r="K89" i="3" l="1"/>
  <c r="L89" i="3" s="1"/>
  <c r="F90" i="3"/>
  <c r="D90" i="3"/>
  <c r="E90" i="3" s="1"/>
  <c r="G90" i="3" l="1"/>
  <c r="H90" i="3" s="1"/>
  <c r="B91" i="3"/>
  <c r="I90" i="3"/>
  <c r="J90" i="3" s="1"/>
  <c r="K90" i="3" s="1"/>
  <c r="L90" i="3" s="1"/>
  <c r="F91" i="3" l="1"/>
  <c r="D91" i="3"/>
  <c r="E91" i="3" s="1"/>
  <c r="B92" i="3" l="1"/>
  <c r="I91" i="3"/>
  <c r="J91" i="3" s="1"/>
  <c r="G91" i="3"/>
  <c r="H91" i="3" s="1"/>
  <c r="K91" i="3" l="1"/>
  <c r="L91" i="3" s="1"/>
  <c r="F92" i="3"/>
  <c r="D92" i="3"/>
  <c r="E92" i="3" s="1"/>
  <c r="B93" i="3" l="1"/>
  <c r="I92" i="3"/>
  <c r="J92" i="3" s="1"/>
  <c r="G92" i="3"/>
  <c r="H92" i="3" s="1"/>
  <c r="K92" i="3" l="1"/>
  <c r="L92" i="3" s="1"/>
  <c r="F93" i="3"/>
  <c r="D93" i="3"/>
  <c r="E93" i="3" s="1"/>
  <c r="B94" i="3" l="1"/>
  <c r="I93" i="3"/>
  <c r="J93" i="3" s="1"/>
  <c r="G93" i="3"/>
  <c r="H93" i="3" s="1"/>
  <c r="K93" i="3" l="1"/>
  <c r="L93" i="3" s="1"/>
  <c r="F94" i="3"/>
  <c r="D94" i="3"/>
  <c r="E94" i="3" s="1"/>
  <c r="G94" i="3" l="1"/>
  <c r="H94" i="3" s="1"/>
  <c r="B95" i="3"/>
  <c r="I94" i="3"/>
  <c r="J94" i="3" s="1"/>
  <c r="K94" i="3" s="1"/>
  <c r="L94" i="3" s="1"/>
  <c r="F95" i="3" l="1"/>
  <c r="D95" i="3"/>
  <c r="E95" i="3" s="1"/>
  <c r="B96" i="3" l="1"/>
  <c r="I95" i="3"/>
  <c r="J95" i="3" s="1"/>
  <c r="G95" i="3"/>
  <c r="H95" i="3" s="1"/>
  <c r="K95" i="3" l="1"/>
  <c r="L95" i="3" s="1"/>
  <c r="F96" i="3"/>
  <c r="D96" i="3"/>
  <c r="E96" i="3" s="1"/>
  <c r="G96" i="3" l="1"/>
  <c r="H96" i="3" s="1"/>
  <c r="B97" i="3"/>
  <c r="I96" i="3"/>
  <c r="J96" i="3" s="1"/>
  <c r="K96" i="3" s="1"/>
  <c r="L96" i="3" s="1"/>
  <c r="F97" i="3" l="1"/>
  <c r="D97" i="3"/>
  <c r="E97" i="3" s="1"/>
  <c r="B98" i="3" l="1"/>
  <c r="I97" i="3"/>
  <c r="J97" i="3" s="1"/>
  <c r="G97" i="3"/>
  <c r="H97" i="3" s="1"/>
  <c r="K97" i="3" l="1"/>
  <c r="L97" i="3" s="1"/>
  <c r="F98" i="3"/>
  <c r="D98" i="3"/>
  <c r="E98" i="3" s="1"/>
  <c r="G98" i="3" l="1"/>
  <c r="H98" i="3" s="1"/>
  <c r="B99" i="3"/>
  <c r="I98" i="3"/>
  <c r="J98" i="3" s="1"/>
  <c r="K98" i="3" s="1"/>
  <c r="L98" i="3" s="1"/>
  <c r="F99" i="3" l="1"/>
  <c r="D99" i="3"/>
  <c r="E99" i="3" s="1"/>
  <c r="B100" i="3" l="1"/>
  <c r="I99" i="3"/>
  <c r="J99" i="3" s="1"/>
  <c r="G99" i="3"/>
  <c r="H99" i="3" s="1"/>
  <c r="K99" i="3" l="1"/>
  <c r="L99" i="3" s="1"/>
  <c r="F100" i="3"/>
  <c r="D100" i="3"/>
  <c r="E100" i="3" s="1"/>
  <c r="B101" i="3" l="1"/>
  <c r="I100" i="3"/>
  <c r="J100" i="3" s="1"/>
  <c r="G100" i="3"/>
  <c r="H100" i="3" s="1"/>
  <c r="K100" i="3" l="1"/>
  <c r="L100" i="3" s="1"/>
  <c r="F101" i="3"/>
  <c r="D101" i="3"/>
  <c r="E101" i="3" s="1"/>
  <c r="B102" i="3" l="1"/>
  <c r="I101" i="3"/>
  <c r="J101" i="3" s="1"/>
  <c r="G101" i="3"/>
  <c r="H101" i="3" s="1"/>
  <c r="K101" i="3" l="1"/>
  <c r="L101" i="3" s="1"/>
  <c r="F102" i="3"/>
  <c r="D102" i="3"/>
  <c r="E102" i="3" s="1"/>
  <c r="G102" i="3" l="1"/>
  <c r="H102" i="3" s="1"/>
  <c r="B103" i="3"/>
  <c r="I102" i="3"/>
  <c r="J102" i="3" s="1"/>
  <c r="K102" i="3" s="1"/>
  <c r="L102" i="3" s="1"/>
  <c r="F103" i="3" l="1"/>
  <c r="D103" i="3"/>
  <c r="E103" i="3" s="1"/>
  <c r="B104" i="3" l="1"/>
  <c r="I103" i="3"/>
  <c r="J103" i="3" s="1"/>
  <c r="G103" i="3"/>
  <c r="H103" i="3" s="1"/>
  <c r="K103" i="3" l="1"/>
  <c r="L103" i="3" s="1"/>
  <c r="F104" i="3"/>
  <c r="I104" i="3" s="1"/>
  <c r="D104" i="3"/>
  <c r="E104" i="3" s="1"/>
  <c r="J104" i="3" l="1"/>
  <c r="G104" i="3"/>
  <c r="H104" i="3" s="1"/>
  <c r="K104" i="3" l="1"/>
  <c r="L104" i="3" s="1"/>
</calcChain>
</file>

<file path=xl/comments1.xml><?xml version="1.0" encoding="utf-8"?>
<comments xmlns="http://schemas.openxmlformats.org/spreadsheetml/2006/main">
  <authors>
    <author>aron</author>
  </authors>
  <commentList>
    <comment ref="B1" authorId="0">
      <text>
        <r>
          <rPr>
            <b/>
            <sz val="9"/>
            <color indexed="81"/>
            <rFont val="Tahoma"/>
            <charset val="1"/>
          </rPr>
          <t>aron:</t>
        </r>
        <r>
          <rPr>
            <sz val="9"/>
            <color indexed="81"/>
            <rFont val="Tahoma"/>
            <charset val="1"/>
          </rPr>
          <t xml:space="preserve">
Width or Height of tunnel</t>
        </r>
      </text>
    </comment>
    <comment ref="D1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If you want to test a widening tunnel/range concept, the 'SL chg pts' will be added to the tunnel/SL size every SO.
In theory a widening range helps decrease the number of SOs in the short term.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aron:</t>
        </r>
        <r>
          <rPr>
            <sz val="9"/>
            <color indexed="81"/>
            <rFont val="Tahoma"/>
            <charset val="1"/>
          </rPr>
          <t xml:space="preserve">
Leverage the account uses. This determines the margin required for maintaing an open position.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aron:</t>
        </r>
        <r>
          <rPr>
            <sz val="9"/>
            <color indexed="81"/>
            <rFont val="Tahoma"/>
            <charset val="1"/>
          </rPr>
          <t xml:space="preserve">
How big an actual lot is. 0,01 = microlot
Used for margin and profit factor calculations.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aron:</t>
        </r>
        <r>
          <rPr>
            <sz val="9"/>
            <color indexed="81"/>
            <rFont val="Tahoma"/>
            <charset val="1"/>
          </rPr>
          <t xml:space="preserve">
What is the maximum amount of OPEN lots allowed. Makes a green coloring of the lines that apply.</t>
        </r>
      </text>
    </comment>
    <comment ref="L1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Profit Factor in percent. PF% is how much return you expect on any tunnel setup. Applying the PF% to he Position Holding Cost we get the expected profit on a tunnel setup.
Eg. If PHC is $10 then the expected profit is 10*0.2=$2.
From this the price level where this profit would be reached can be calculated (@PF Pts).</t>
        </r>
      </text>
    </comment>
    <comment ref="B2" authorId="0">
      <text>
        <r>
          <rPr>
            <b/>
            <sz val="9"/>
            <color indexed="81"/>
            <rFont val="Tahoma"/>
            <charset val="1"/>
          </rPr>
          <t>aron:</t>
        </r>
        <r>
          <rPr>
            <sz val="9"/>
            <color indexed="81"/>
            <rFont val="Tahoma"/>
            <charset val="1"/>
          </rPr>
          <t xml:space="preserve">
Position increase step. 1 means there is increase after every SO. 2 means there is increase every 2nd SO and so on.</t>
        </r>
      </text>
    </comment>
    <comment ref="D2" authorId="0">
      <text>
        <r>
          <rPr>
            <b/>
            <sz val="9"/>
            <color indexed="81"/>
            <rFont val="Tahoma"/>
            <charset val="1"/>
          </rPr>
          <t>aron:</t>
        </r>
        <r>
          <rPr>
            <sz val="9"/>
            <color indexed="81"/>
            <rFont val="Tahoma"/>
            <charset val="1"/>
          </rPr>
          <t xml:space="preserve">
Increase position by adding this size to the previous position.
If 'Add' &gt; 0 then 'Multi' is not considered.</t>
        </r>
      </text>
    </comment>
    <comment ref="F2" authorId="0">
      <text>
        <r>
          <rPr>
            <b/>
            <sz val="9"/>
            <color indexed="81"/>
            <rFont val="Tahoma"/>
            <charset val="1"/>
          </rPr>
          <t>aron:</t>
        </r>
        <r>
          <rPr>
            <sz val="9"/>
            <color indexed="81"/>
            <rFont val="Tahoma"/>
            <charset val="1"/>
          </rPr>
          <t xml:space="preserve">
Increase position by multiplying the previous position with this number.
'Multi' is only considered if 'Add' = 0.</t>
        </r>
      </text>
    </comment>
    <comment ref="A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How many Stop-Outs or crossings the tunnel suffered.</t>
        </r>
      </text>
    </comment>
    <comment ref="B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Size of last stopped-out position.</t>
        </r>
      </text>
    </comment>
    <comment ref="C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Size of stopped-out (previous) tunnel/SL.</t>
        </r>
      </text>
    </comment>
    <comment ref="D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Stopped-out tunnel/SL multiplied by lots for calculation purposes.
At the end of the day you can think in 'how many points do I have to make to recover my losses'.
Eg. twice the lot size requires half the amount of points to be made to earn the same money.</t>
        </r>
      </text>
    </comment>
    <comment ref="E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Cumulated 'SL lot pts'</t>
        </r>
      </text>
    </comment>
    <comment ref="F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Size of open position after given SO.</t>
        </r>
      </text>
    </comment>
    <comment ref="G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Break Even in points from active side of tunnel. Active side is the price level of current open position (sell or buy).</t>
        </r>
      </text>
    </comment>
    <comment ref="H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How many points the BE moved after the last SO.</t>
        </r>
      </text>
    </comment>
    <comment ref="I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How much margin is used to maintain the current open position. (calculation only works on /USD pair on USD account)</t>
        </r>
      </text>
    </comment>
    <comment ref="J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Total 'cost' or 'investment' of holding the tunnel position = curren margin + losses suffered so far.</t>
        </r>
      </text>
    </comment>
    <comment ref="K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Tunnel setup At Profit Factor Points.
How many points away from the active side of the tunnel will it reach Proft Factor%.</t>
        </r>
      </text>
    </comment>
    <comment ref="L3" authorId="0">
      <text>
        <r>
          <rPr>
            <b/>
            <sz val="9"/>
            <color indexed="81"/>
            <rFont val="Tahoma"/>
            <family val="2"/>
            <charset val="238"/>
          </rPr>
          <t>aron:</t>
        </r>
        <r>
          <rPr>
            <sz val="9"/>
            <color indexed="81"/>
            <rFont val="Tahoma"/>
            <family val="2"/>
            <charset val="238"/>
          </rPr>
          <t xml:space="preserve">
How big a price movement is needed compared to tunnel/range size to reach PF target.</t>
        </r>
      </text>
    </comment>
  </commentList>
</comments>
</file>

<file path=xl/sharedStrings.xml><?xml version="1.0" encoding="utf-8"?>
<sst xmlns="http://schemas.openxmlformats.org/spreadsheetml/2006/main" count="25" uniqueCount="24">
  <si>
    <t>Add:</t>
  </si>
  <si>
    <t>Multi:</t>
  </si>
  <si>
    <t>Step:</t>
  </si>
  <si>
    <t>SL pts</t>
  </si>
  <si>
    <t>BE pts</t>
  </si>
  <si>
    <t>LVG</t>
  </si>
  <si>
    <t>Pos/lot</t>
  </si>
  <si>
    <t>Pos Hold Cost</t>
  </si>
  <si>
    <t>PF</t>
  </si>
  <si>
    <t>@PF Pts</t>
  </si>
  <si>
    <t>Closed lots</t>
  </si>
  <si>
    <t>Open lots</t>
  </si>
  <si>
    <t>SL lot pts</t>
  </si>
  <si>
    <t>SL cum lot pts</t>
  </si>
  <si>
    <t>SL chg pts</t>
  </si>
  <si>
    <t>Margin</t>
  </si>
  <si>
    <t>Max lots</t>
  </si>
  <si>
    <t>BE chg</t>
  </si>
  <si>
    <t>Version:</t>
  </si>
  <si>
    <t>Parameters</t>
  </si>
  <si>
    <t>Headers</t>
  </si>
  <si>
    <t>Maximums</t>
  </si>
  <si>
    <t>Move for PF</t>
  </si>
  <si>
    <t>SO/cross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</si>
</sst>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8" fillId="33" borderId="0" xfId="0" applyFont="1" applyFill="1"/>
    <xf numFmtId="0" fontId="18" fillId="34" borderId="0" xfId="0" applyFont="1" applyFill="1"/>
    <xf numFmtId="0" fontId="18" fillId="35" borderId="0" xfId="0" applyFont="1" applyFill="1"/>
    <xf numFmtId="0" fontId="18" fillId="36" borderId="0" xfId="0" applyFont="1" applyFill="1"/>
    <xf numFmtId="9" fontId="18" fillId="33" borderId="0" xfId="0" applyNumberFormat="1" applyFont="1" applyFill="1"/>
    <xf numFmtId="9" fontId="18" fillId="0" borderId="0" xfId="0" applyNumberFormat="1" applyFont="1"/>
    <xf numFmtId="0" fontId="18" fillId="39" borderId="0" xfId="0" applyFont="1" applyFill="1"/>
    <xf numFmtId="0" fontId="19" fillId="37" borderId="10" xfId="0" applyFont="1" applyFill="1" applyBorder="1"/>
    <xf numFmtId="0" fontId="18" fillId="38" borderId="10" xfId="0" applyFont="1" applyFill="1" applyBorder="1"/>
    <xf numFmtId="0" fontId="18" fillId="38" borderId="10" xfId="0" quotePrefix="1" applyFont="1" applyFill="1" applyBorder="1"/>
    <xf numFmtId="0" fontId="18" fillId="0" borderId="11" xfId="0" applyFont="1" applyBorder="1"/>
    <xf numFmtId="0" fontId="18" fillId="0" borderId="12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ill>
        <patternFill>
          <bgColor rgb="FF66FF66"/>
        </patternFill>
      </fill>
    </dxf>
    <dxf>
      <fill>
        <patternFill>
          <bgColor rgb="FF66FF66"/>
        </patternFill>
      </fill>
    </dxf>
  </dxfs>
  <tableStyles count="0" defaultTableStyle="TableStyleMedium2" defaultPivotStyle="PivotStyleLight16"/>
  <colors>
    <mruColors>
      <color rgb="FF66FF66"/>
      <color rgb="FFDDDDDD"/>
      <color rgb="FFC0C0C0"/>
      <color rgb="FFB2B2B2"/>
      <color rgb="FFFF9966"/>
      <color rgb="FF33CC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04"/>
  <sheetViews>
    <sheetView tabSelected="1" workbookViewId="0">
      <pane ySplit="4" topLeftCell="A5" activePane="bottomLeft" state="frozen"/>
      <selection pane="bottomLeft" activeCell="N9" sqref="N9"/>
    </sheetView>
  </sheetViews>
  <sheetFormatPr defaultRowHeight="12.75" x14ac:dyDescent="0.2"/>
  <cols>
    <col min="1" max="1" width="10" style="1" bestFit="1" customWidth="1"/>
    <col min="2" max="2" width="9.140625" style="1"/>
    <col min="3" max="4" width="12" style="1" bestFit="1" customWidth="1"/>
    <col min="5" max="5" width="10.140625" style="1" bestFit="1" customWidth="1"/>
    <col min="6" max="6" width="7" style="1" bestFit="1" customWidth="1"/>
    <col min="7" max="9" width="9.140625" style="1"/>
    <col min="10" max="10" width="12" style="1" bestFit="1" customWidth="1"/>
    <col min="11" max="11" width="10.42578125" style="1" bestFit="1" customWidth="1"/>
    <col min="12" max="12" width="10.28515625" style="1" bestFit="1" customWidth="1"/>
    <col min="13" max="13" width="9.28515625" style="1" customWidth="1"/>
    <col min="14" max="14" width="6.42578125" style="1" customWidth="1"/>
    <col min="15" max="15" width="6" style="1" bestFit="1" customWidth="1"/>
    <col min="16" max="16" width="11.85546875" style="1" bestFit="1" customWidth="1"/>
    <col min="17" max="16384" width="9.140625" style="1"/>
  </cols>
  <sheetData>
    <row r="1" spans="1:13" x14ac:dyDescent="0.2">
      <c r="A1" s="2" t="s">
        <v>3</v>
      </c>
      <c r="B1" s="2">
        <v>50</v>
      </c>
      <c r="C1" s="2" t="s">
        <v>14</v>
      </c>
      <c r="D1" s="2">
        <v>0</v>
      </c>
      <c r="E1" s="8" t="s">
        <v>5</v>
      </c>
      <c r="F1" s="8">
        <v>500</v>
      </c>
      <c r="G1" s="8" t="s">
        <v>6</v>
      </c>
      <c r="H1" s="8">
        <v>0.01</v>
      </c>
      <c r="I1" s="8" t="s">
        <v>16</v>
      </c>
      <c r="J1" s="8">
        <v>32</v>
      </c>
      <c r="K1" s="2" t="s">
        <v>8</v>
      </c>
      <c r="L1" s="6">
        <v>0</v>
      </c>
      <c r="M1" s="12" t="s">
        <v>19</v>
      </c>
    </row>
    <row r="2" spans="1:13" x14ac:dyDescent="0.2">
      <c r="A2" s="3" t="s">
        <v>2</v>
      </c>
      <c r="B2" s="3">
        <v>1</v>
      </c>
      <c r="C2" s="4" t="s">
        <v>0</v>
      </c>
      <c r="D2" s="4">
        <v>0</v>
      </c>
      <c r="E2" s="5" t="s">
        <v>1</v>
      </c>
      <c r="F2" s="5">
        <v>2</v>
      </c>
      <c r="M2" s="12"/>
    </row>
    <row r="3" spans="1:13" x14ac:dyDescent="0.2">
      <c r="A3" s="9" t="s">
        <v>23</v>
      </c>
      <c r="B3" s="9" t="s">
        <v>10</v>
      </c>
      <c r="C3" s="9" t="s">
        <v>3</v>
      </c>
      <c r="D3" s="9" t="s">
        <v>12</v>
      </c>
      <c r="E3" s="9" t="s">
        <v>13</v>
      </c>
      <c r="F3" s="9" t="s">
        <v>11</v>
      </c>
      <c r="G3" s="9" t="s">
        <v>4</v>
      </c>
      <c r="H3" s="9" t="s">
        <v>17</v>
      </c>
      <c r="I3" s="10" t="s">
        <v>15</v>
      </c>
      <c r="J3" s="10" t="s">
        <v>7</v>
      </c>
      <c r="K3" s="11" t="s">
        <v>9</v>
      </c>
      <c r="L3" s="11" t="s">
        <v>22</v>
      </c>
      <c r="M3" s="13" t="s">
        <v>20</v>
      </c>
    </row>
    <row r="4" spans="1:13" x14ac:dyDescent="0.2">
      <c r="A4" s="9">
        <f>MAX(A5:A54)</f>
        <v>50</v>
      </c>
      <c r="B4" s="9">
        <f>MAX(B5:B54)</f>
        <v>562949953421312</v>
      </c>
      <c r="C4" s="9"/>
      <c r="D4" s="9"/>
      <c r="E4" s="9">
        <f t="shared" ref="E4:K4" si="0">MAX(E5:E54)</f>
        <v>5.6294995342131152E+16</v>
      </c>
      <c r="F4" s="9"/>
      <c r="G4" s="9">
        <f t="shared" si="0"/>
        <v>50</v>
      </c>
      <c r="H4" s="9"/>
      <c r="I4" s="10"/>
      <c r="J4" s="10">
        <f t="shared" si="0"/>
        <v>2814749767106551.5</v>
      </c>
      <c r="K4" s="10">
        <f t="shared" si="0"/>
        <v>50</v>
      </c>
      <c r="L4" s="11"/>
      <c r="M4" s="13" t="s">
        <v>21</v>
      </c>
    </row>
    <row r="5" spans="1:13" x14ac:dyDescent="0.2">
      <c r="A5" s="1">
        <v>1</v>
      </c>
      <c r="B5" s="1">
        <v>1</v>
      </c>
      <c r="C5" s="1">
        <f>SL_Pips</f>
        <v>50</v>
      </c>
      <c r="D5" s="1">
        <f>B5*C5</f>
        <v>50</v>
      </c>
      <c r="E5" s="1">
        <f>D5</f>
        <v>50</v>
      </c>
      <c r="F5" s="1">
        <f t="shared" ref="F5:F36" si="1">IF(MOD(A5,B$2)=0,ROUND(IF(D$2&lt;&gt;0,B5+D$2,IF(F$2&lt;&gt;0,B5*F$2,B5)),0),B5)</f>
        <v>2</v>
      </c>
      <c r="G5" s="1">
        <f>ROUND(E5/F5,0)</f>
        <v>25</v>
      </c>
      <c r="H5" s="1">
        <f>G5</f>
        <v>25</v>
      </c>
      <c r="I5" s="1">
        <f t="shared" ref="I5:I36" si="2">F5*1000/LEVERAGE</f>
        <v>4</v>
      </c>
      <c r="J5" s="1">
        <f t="shared" ref="J5:J36" si="3">E5*POS_LOT+I5</f>
        <v>4.5</v>
      </c>
      <c r="K5" s="1">
        <f t="shared" ref="K5:K36" si="4">ROUND(J5*PF_PERCENT/(F5*POS_LOT),0)+G5</f>
        <v>25</v>
      </c>
      <c r="L5" s="7">
        <f>K5/C5</f>
        <v>0.5</v>
      </c>
    </row>
    <row r="6" spans="1:13" x14ac:dyDescent="0.2">
      <c r="A6" s="1">
        <v>2</v>
      </c>
      <c r="B6" s="1">
        <f t="shared" ref="B6:B37" si="5">F5</f>
        <v>2</v>
      </c>
      <c r="C6" s="1">
        <f t="shared" ref="C6:C37" si="6">C5+SL_CHG_pts</f>
        <v>50</v>
      </c>
      <c r="D6" s="1">
        <f t="shared" ref="D6:D69" si="7">B6*C6</f>
        <v>100</v>
      </c>
      <c r="E6" s="1">
        <f>E5+D6</f>
        <v>150</v>
      </c>
      <c r="F6" s="1">
        <f t="shared" si="1"/>
        <v>4</v>
      </c>
      <c r="G6" s="1">
        <f t="shared" ref="G6:G69" si="8">ROUND(E6/F6,0)</f>
        <v>38</v>
      </c>
      <c r="H6" s="1">
        <f>G6-G5</f>
        <v>13</v>
      </c>
      <c r="I6" s="1">
        <f t="shared" si="2"/>
        <v>8</v>
      </c>
      <c r="J6" s="1">
        <f t="shared" si="3"/>
        <v>9.5</v>
      </c>
      <c r="K6" s="1">
        <f t="shared" si="4"/>
        <v>38</v>
      </c>
      <c r="L6" s="7">
        <f t="shared" ref="L6:L69" si="9">K6/C6</f>
        <v>0.76</v>
      </c>
    </row>
    <row r="7" spans="1:13" x14ac:dyDescent="0.2">
      <c r="A7" s="1">
        <v>3</v>
      </c>
      <c r="B7" s="1">
        <f t="shared" si="5"/>
        <v>4</v>
      </c>
      <c r="C7" s="1">
        <f t="shared" si="6"/>
        <v>50</v>
      </c>
      <c r="D7" s="1">
        <f t="shared" si="7"/>
        <v>200</v>
      </c>
      <c r="E7" s="1">
        <f t="shared" ref="E7:E34" si="10">E6+D7</f>
        <v>350</v>
      </c>
      <c r="F7" s="1">
        <f t="shared" si="1"/>
        <v>8</v>
      </c>
      <c r="G7" s="1">
        <f t="shared" si="8"/>
        <v>44</v>
      </c>
      <c r="H7" s="1">
        <f t="shared" ref="H7:H34" si="11">G7-G6</f>
        <v>6</v>
      </c>
      <c r="I7" s="1">
        <f t="shared" si="2"/>
        <v>16</v>
      </c>
      <c r="J7" s="1">
        <f t="shared" si="3"/>
        <v>19.5</v>
      </c>
      <c r="K7" s="1">
        <f t="shared" si="4"/>
        <v>44</v>
      </c>
      <c r="L7" s="7">
        <f t="shared" si="9"/>
        <v>0.88</v>
      </c>
    </row>
    <row r="8" spans="1:13" x14ac:dyDescent="0.2">
      <c r="A8" s="1">
        <v>4</v>
      </c>
      <c r="B8" s="1">
        <f t="shared" si="5"/>
        <v>8</v>
      </c>
      <c r="C8" s="1">
        <f t="shared" si="6"/>
        <v>50</v>
      </c>
      <c r="D8" s="1">
        <f t="shared" si="7"/>
        <v>400</v>
      </c>
      <c r="E8" s="1">
        <f t="shared" si="10"/>
        <v>750</v>
      </c>
      <c r="F8" s="1">
        <f t="shared" si="1"/>
        <v>16</v>
      </c>
      <c r="G8" s="1">
        <f t="shared" si="8"/>
        <v>47</v>
      </c>
      <c r="H8" s="1">
        <f t="shared" si="11"/>
        <v>3</v>
      </c>
      <c r="I8" s="1">
        <f t="shared" si="2"/>
        <v>32</v>
      </c>
      <c r="J8" s="1">
        <f t="shared" si="3"/>
        <v>39.5</v>
      </c>
      <c r="K8" s="1">
        <f t="shared" si="4"/>
        <v>47</v>
      </c>
      <c r="L8" s="7">
        <f t="shared" si="9"/>
        <v>0.94</v>
      </c>
    </row>
    <row r="9" spans="1:13" x14ac:dyDescent="0.2">
      <c r="A9" s="1">
        <v>5</v>
      </c>
      <c r="B9" s="1">
        <f t="shared" si="5"/>
        <v>16</v>
      </c>
      <c r="C9" s="1">
        <f t="shared" si="6"/>
        <v>50</v>
      </c>
      <c r="D9" s="1">
        <f t="shared" si="7"/>
        <v>800</v>
      </c>
      <c r="E9" s="1">
        <f t="shared" si="10"/>
        <v>1550</v>
      </c>
      <c r="F9" s="1">
        <f t="shared" si="1"/>
        <v>32</v>
      </c>
      <c r="G9" s="1">
        <f t="shared" si="8"/>
        <v>48</v>
      </c>
      <c r="H9" s="1">
        <f t="shared" si="11"/>
        <v>1</v>
      </c>
      <c r="I9" s="1">
        <f t="shared" si="2"/>
        <v>64</v>
      </c>
      <c r="J9" s="1">
        <f t="shared" si="3"/>
        <v>79.5</v>
      </c>
      <c r="K9" s="1">
        <f t="shared" si="4"/>
        <v>48</v>
      </c>
      <c r="L9" s="7">
        <f t="shared" si="9"/>
        <v>0.96</v>
      </c>
    </row>
    <row r="10" spans="1:13" x14ac:dyDescent="0.2">
      <c r="A10" s="1">
        <v>6</v>
      </c>
      <c r="B10" s="1">
        <f t="shared" si="5"/>
        <v>32</v>
      </c>
      <c r="C10" s="1">
        <f t="shared" si="6"/>
        <v>50</v>
      </c>
      <c r="D10" s="1">
        <f t="shared" si="7"/>
        <v>1600</v>
      </c>
      <c r="E10" s="1">
        <f t="shared" si="10"/>
        <v>3150</v>
      </c>
      <c r="F10" s="1">
        <f t="shared" si="1"/>
        <v>64</v>
      </c>
      <c r="G10" s="1">
        <f t="shared" si="8"/>
        <v>49</v>
      </c>
      <c r="H10" s="1">
        <f t="shared" si="11"/>
        <v>1</v>
      </c>
      <c r="I10" s="1">
        <f t="shared" si="2"/>
        <v>128</v>
      </c>
      <c r="J10" s="1">
        <f t="shared" si="3"/>
        <v>159.5</v>
      </c>
      <c r="K10" s="1">
        <f t="shared" si="4"/>
        <v>49</v>
      </c>
      <c r="L10" s="7">
        <f t="shared" si="9"/>
        <v>0.98</v>
      </c>
    </row>
    <row r="11" spans="1:13" x14ac:dyDescent="0.2">
      <c r="A11" s="1">
        <v>7</v>
      </c>
      <c r="B11" s="1">
        <f t="shared" si="5"/>
        <v>64</v>
      </c>
      <c r="C11" s="1">
        <f t="shared" si="6"/>
        <v>50</v>
      </c>
      <c r="D11" s="1">
        <f t="shared" si="7"/>
        <v>3200</v>
      </c>
      <c r="E11" s="1">
        <f t="shared" si="10"/>
        <v>6350</v>
      </c>
      <c r="F11" s="1">
        <f t="shared" si="1"/>
        <v>128</v>
      </c>
      <c r="G11" s="1">
        <f t="shared" si="8"/>
        <v>50</v>
      </c>
      <c r="H11" s="1">
        <f t="shared" si="11"/>
        <v>1</v>
      </c>
      <c r="I11" s="1">
        <f t="shared" si="2"/>
        <v>256</v>
      </c>
      <c r="J11" s="1">
        <f t="shared" si="3"/>
        <v>319.5</v>
      </c>
      <c r="K11" s="1">
        <f t="shared" si="4"/>
        <v>50</v>
      </c>
      <c r="L11" s="7">
        <f t="shared" si="9"/>
        <v>1</v>
      </c>
    </row>
    <row r="12" spans="1:13" x14ac:dyDescent="0.2">
      <c r="A12" s="1">
        <v>8</v>
      </c>
      <c r="B12" s="1">
        <f t="shared" si="5"/>
        <v>128</v>
      </c>
      <c r="C12" s="1">
        <f t="shared" si="6"/>
        <v>50</v>
      </c>
      <c r="D12" s="1">
        <f t="shared" si="7"/>
        <v>6400</v>
      </c>
      <c r="E12" s="1">
        <f t="shared" si="10"/>
        <v>12750</v>
      </c>
      <c r="F12" s="1">
        <f t="shared" si="1"/>
        <v>256</v>
      </c>
      <c r="G12" s="1">
        <f t="shared" si="8"/>
        <v>50</v>
      </c>
      <c r="H12" s="1">
        <f t="shared" si="11"/>
        <v>0</v>
      </c>
      <c r="I12" s="1">
        <f t="shared" si="2"/>
        <v>512</v>
      </c>
      <c r="J12" s="1">
        <f t="shared" si="3"/>
        <v>639.5</v>
      </c>
      <c r="K12" s="1">
        <f t="shared" si="4"/>
        <v>50</v>
      </c>
      <c r="L12" s="7">
        <f t="shared" si="9"/>
        <v>1</v>
      </c>
    </row>
    <row r="13" spans="1:13" x14ac:dyDescent="0.2">
      <c r="A13" s="1">
        <v>9</v>
      </c>
      <c r="B13" s="1">
        <f t="shared" si="5"/>
        <v>256</v>
      </c>
      <c r="C13" s="1">
        <f t="shared" si="6"/>
        <v>50</v>
      </c>
      <c r="D13" s="1">
        <f t="shared" si="7"/>
        <v>12800</v>
      </c>
      <c r="E13" s="1">
        <f t="shared" si="10"/>
        <v>25550</v>
      </c>
      <c r="F13" s="1">
        <f t="shared" si="1"/>
        <v>512</v>
      </c>
      <c r="G13" s="1">
        <f t="shared" si="8"/>
        <v>50</v>
      </c>
      <c r="H13" s="1">
        <f t="shared" si="11"/>
        <v>0</v>
      </c>
      <c r="I13" s="1">
        <f t="shared" si="2"/>
        <v>1024</v>
      </c>
      <c r="J13" s="1">
        <f t="shared" si="3"/>
        <v>1279.5</v>
      </c>
      <c r="K13" s="1">
        <f t="shared" si="4"/>
        <v>50</v>
      </c>
      <c r="L13" s="7">
        <f t="shared" si="9"/>
        <v>1</v>
      </c>
    </row>
    <row r="14" spans="1:13" x14ac:dyDescent="0.2">
      <c r="A14" s="1">
        <v>10</v>
      </c>
      <c r="B14" s="1">
        <f t="shared" si="5"/>
        <v>512</v>
      </c>
      <c r="C14" s="1">
        <f t="shared" si="6"/>
        <v>50</v>
      </c>
      <c r="D14" s="1">
        <f t="shared" si="7"/>
        <v>25600</v>
      </c>
      <c r="E14" s="1">
        <f t="shared" si="10"/>
        <v>51150</v>
      </c>
      <c r="F14" s="1">
        <f t="shared" si="1"/>
        <v>1024</v>
      </c>
      <c r="G14" s="1">
        <f t="shared" si="8"/>
        <v>50</v>
      </c>
      <c r="H14" s="1">
        <f t="shared" si="11"/>
        <v>0</v>
      </c>
      <c r="I14" s="1">
        <f t="shared" si="2"/>
        <v>2048</v>
      </c>
      <c r="J14" s="1">
        <f t="shared" si="3"/>
        <v>2559.5</v>
      </c>
      <c r="K14" s="1">
        <f t="shared" si="4"/>
        <v>50</v>
      </c>
      <c r="L14" s="7">
        <f t="shared" si="9"/>
        <v>1</v>
      </c>
    </row>
    <row r="15" spans="1:13" x14ac:dyDescent="0.2">
      <c r="A15" s="1">
        <v>11</v>
      </c>
      <c r="B15" s="1">
        <f t="shared" si="5"/>
        <v>1024</v>
      </c>
      <c r="C15" s="1">
        <f t="shared" si="6"/>
        <v>50</v>
      </c>
      <c r="D15" s="1">
        <f t="shared" si="7"/>
        <v>51200</v>
      </c>
      <c r="E15" s="1">
        <f t="shared" si="10"/>
        <v>102350</v>
      </c>
      <c r="F15" s="1">
        <f t="shared" si="1"/>
        <v>2048</v>
      </c>
      <c r="G15" s="1">
        <f t="shared" si="8"/>
        <v>50</v>
      </c>
      <c r="H15" s="1">
        <f t="shared" si="11"/>
        <v>0</v>
      </c>
      <c r="I15" s="1">
        <f t="shared" si="2"/>
        <v>4096</v>
      </c>
      <c r="J15" s="1">
        <f t="shared" si="3"/>
        <v>5119.5</v>
      </c>
      <c r="K15" s="1">
        <f t="shared" si="4"/>
        <v>50</v>
      </c>
      <c r="L15" s="7">
        <f t="shared" si="9"/>
        <v>1</v>
      </c>
    </row>
    <row r="16" spans="1:13" x14ac:dyDescent="0.2">
      <c r="A16" s="1">
        <v>12</v>
      </c>
      <c r="B16" s="1">
        <f t="shared" si="5"/>
        <v>2048</v>
      </c>
      <c r="C16" s="1">
        <f t="shared" si="6"/>
        <v>50</v>
      </c>
      <c r="D16" s="1">
        <f t="shared" si="7"/>
        <v>102400</v>
      </c>
      <c r="E16" s="1">
        <f t="shared" si="10"/>
        <v>204750</v>
      </c>
      <c r="F16" s="1">
        <f t="shared" si="1"/>
        <v>4096</v>
      </c>
      <c r="G16" s="1">
        <f t="shared" si="8"/>
        <v>50</v>
      </c>
      <c r="H16" s="1">
        <f t="shared" si="11"/>
        <v>0</v>
      </c>
      <c r="I16" s="1">
        <f t="shared" si="2"/>
        <v>8192</v>
      </c>
      <c r="J16" s="1">
        <f t="shared" si="3"/>
        <v>10239.5</v>
      </c>
      <c r="K16" s="1">
        <f t="shared" si="4"/>
        <v>50</v>
      </c>
      <c r="L16" s="7">
        <f t="shared" si="9"/>
        <v>1</v>
      </c>
    </row>
    <row r="17" spans="1:12" x14ac:dyDescent="0.2">
      <c r="A17" s="1">
        <v>13</v>
      </c>
      <c r="B17" s="1">
        <f t="shared" si="5"/>
        <v>4096</v>
      </c>
      <c r="C17" s="1">
        <f t="shared" si="6"/>
        <v>50</v>
      </c>
      <c r="D17" s="1">
        <f t="shared" si="7"/>
        <v>204800</v>
      </c>
      <c r="E17" s="1">
        <f t="shared" si="10"/>
        <v>409550</v>
      </c>
      <c r="F17" s="1">
        <f t="shared" si="1"/>
        <v>8192</v>
      </c>
      <c r="G17" s="1">
        <f t="shared" si="8"/>
        <v>50</v>
      </c>
      <c r="H17" s="1">
        <f t="shared" si="11"/>
        <v>0</v>
      </c>
      <c r="I17" s="1">
        <f t="shared" si="2"/>
        <v>16384</v>
      </c>
      <c r="J17" s="1">
        <f t="shared" si="3"/>
        <v>20479.5</v>
      </c>
      <c r="K17" s="1">
        <f t="shared" si="4"/>
        <v>50</v>
      </c>
      <c r="L17" s="7">
        <f t="shared" si="9"/>
        <v>1</v>
      </c>
    </row>
    <row r="18" spans="1:12" x14ac:dyDescent="0.2">
      <c r="A18" s="1">
        <v>14</v>
      </c>
      <c r="B18" s="1">
        <f t="shared" si="5"/>
        <v>8192</v>
      </c>
      <c r="C18" s="1">
        <f t="shared" si="6"/>
        <v>50</v>
      </c>
      <c r="D18" s="1">
        <f t="shared" si="7"/>
        <v>409600</v>
      </c>
      <c r="E18" s="1">
        <f t="shared" si="10"/>
        <v>819150</v>
      </c>
      <c r="F18" s="1">
        <f t="shared" si="1"/>
        <v>16384</v>
      </c>
      <c r="G18" s="1">
        <f t="shared" si="8"/>
        <v>50</v>
      </c>
      <c r="H18" s="1">
        <f t="shared" si="11"/>
        <v>0</v>
      </c>
      <c r="I18" s="1">
        <f t="shared" si="2"/>
        <v>32768</v>
      </c>
      <c r="J18" s="1">
        <f t="shared" si="3"/>
        <v>40959.5</v>
      </c>
      <c r="K18" s="1">
        <f t="shared" si="4"/>
        <v>50</v>
      </c>
      <c r="L18" s="7">
        <f t="shared" si="9"/>
        <v>1</v>
      </c>
    </row>
    <row r="19" spans="1:12" x14ac:dyDescent="0.2">
      <c r="A19" s="1">
        <v>15</v>
      </c>
      <c r="B19" s="1">
        <f t="shared" si="5"/>
        <v>16384</v>
      </c>
      <c r="C19" s="1">
        <f t="shared" si="6"/>
        <v>50</v>
      </c>
      <c r="D19" s="1">
        <f t="shared" si="7"/>
        <v>819200</v>
      </c>
      <c r="E19" s="1">
        <f t="shared" si="10"/>
        <v>1638350</v>
      </c>
      <c r="F19" s="1">
        <f t="shared" si="1"/>
        <v>32768</v>
      </c>
      <c r="G19" s="1">
        <f t="shared" si="8"/>
        <v>50</v>
      </c>
      <c r="H19" s="1">
        <f t="shared" si="11"/>
        <v>0</v>
      </c>
      <c r="I19" s="1">
        <f t="shared" si="2"/>
        <v>65536</v>
      </c>
      <c r="J19" s="1">
        <f t="shared" si="3"/>
        <v>81919.5</v>
      </c>
      <c r="K19" s="1">
        <f t="shared" si="4"/>
        <v>50</v>
      </c>
      <c r="L19" s="7">
        <f t="shared" si="9"/>
        <v>1</v>
      </c>
    </row>
    <row r="20" spans="1:12" x14ac:dyDescent="0.2">
      <c r="A20" s="1">
        <v>16</v>
      </c>
      <c r="B20" s="1">
        <f t="shared" si="5"/>
        <v>32768</v>
      </c>
      <c r="C20" s="1">
        <f t="shared" si="6"/>
        <v>50</v>
      </c>
      <c r="D20" s="1">
        <f t="shared" si="7"/>
        <v>1638400</v>
      </c>
      <c r="E20" s="1">
        <f t="shared" si="10"/>
        <v>3276750</v>
      </c>
      <c r="F20" s="1">
        <f t="shared" si="1"/>
        <v>65536</v>
      </c>
      <c r="G20" s="1">
        <f t="shared" si="8"/>
        <v>50</v>
      </c>
      <c r="H20" s="1">
        <f t="shared" si="11"/>
        <v>0</v>
      </c>
      <c r="I20" s="1">
        <f t="shared" si="2"/>
        <v>131072</v>
      </c>
      <c r="J20" s="1">
        <f t="shared" si="3"/>
        <v>163839.5</v>
      </c>
      <c r="K20" s="1">
        <f t="shared" si="4"/>
        <v>50</v>
      </c>
      <c r="L20" s="7">
        <f t="shared" si="9"/>
        <v>1</v>
      </c>
    </row>
    <row r="21" spans="1:12" x14ac:dyDescent="0.2">
      <c r="A21" s="1">
        <v>17</v>
      </c>
      <c r="B21" s="1">
        <f t="shared" si="5"/>
        <v>65536</v>
      </c>
      <c r="C21" s="1">
        <f t="shared" si="6"/>
        <v>50</v>
      </c>
      <c r="D21" s="1">
        <f t="shared" si="7"/>
        <v>3276800</v>
      </c>
      <c r="E21" s="1">
        <f t="shared" si="10"/>
        <v>6553550</v>
      </c>
      <c r="F21" s="1">
        <f t="shared" si="1"/>
        <v>131072</v>
      </c>
      <c r="G21" s="1">
        <f t="shared" si="8"/>
        <v>50</v>
      </c>
      <c r="H21" s="1">
        <f t="shared" si="11"/>
        <v>0</v>
      </c>
      <c r="I21" s="1">
        <f t="shared" si="2"/>
        <v>262144</v>
      </c>
      <c r="J21" s="1">
        <f t="shared" si="3"/>
        <v>327679.5</v>
      </c>
      <c r="K21" s="1">
        <f t="shared" si="4"/>
        <v>50</v>
      </c>
      <c r="L21" s="7">
        <f t="shared" si="9"/>
        <v>1</v>
      </c>
    </row>
    <row r="22" spans="1:12" x14ac:dyDescent="0.2">
      <c r="A22" s="1">
        <v>18</v>
      </c>
      <c r="B22" s="1">
        <f t="shared" si="5"/>
        <v>131072</v>
      </c>
      <c r="C22" s="1">
        <f t="shared" si="6"/>
        <v>50</v>
      </c>
      <c r="D22" s="1">
        <f t="shared" si="7"/>
        <v>6553600</v>
      </c>
      <c r="E22" s="1">
        <f t="shared" si="10"/>
        <v>13107150</v>
      </c>
      <c r="F22" s="1">
        <f t="shared" si="1"/>
        <v>262144</v>
      </c>
      <c r="G22" s="1">
        <f t="shared" si="8"/>
        <v>50</v>
      </c>
      <c r="H22" s="1">
        <f t="shared" si="11"/>
        <v>0</v>
      </c>
      <c r="I22" s="1">
        <f t="shared" si="2"/>
        <v>524288</v>
      </c>
      <c r="J22" s="1">
        <f t="shared" si="3"/>
        <v>655359.5</v>
      </c>
      <c r="K22" s="1">
        <f t="shared" si="4"/>
        <v>50</v>
      </c>
      <c r="L22" s="7">
        <f t="shared" si="9"/>
        <v>1</v>
      </c>
    </row>
    <row r="23" spans="1:12" x14ac:dyDescent="0.2">
      <c r="A23" s="1">
        <v>19</v>
      </c>
      <c r="B23" s="1">
        <f t="shared" si="5"/>
        <v>262144</v>
      </c>
      <c r="C23" s="1">
        <f t="shared" si="6"/>
        <v>50</v>
      </c>
      <c r="D23" s="1">
        <f t="shared" si="7"/>
        <v>13107200</v>
      </c>
      <c r="E23" s="1">
        <f t="shared" si="10"/>
        <v>26214350</v>
      </c>
      <c r="F23" s="1">
        <f t="shared" si="1"/>
        <v>524288</v>
      </c>
      <c r="G23" s="1">
        <f t="shared" si="8"/>
        <v>50</v>
      </c>
      <c r="H23" s="1">
        <f t="shared" si="11"/>
        <v>0</v>
      </c>
      <c r="I23" s="1">
        <f t="shared" si="2"/>
        <v>1048576</v>
      </c>
      <c r="J23" s="1">
        <f t="shared" si="3"/>
        <v>1310719.5</v>
      </c>
      <c r="K23" s="1">
        <f t="shared" si="4"/>
        <v>50</v>
      </c>
      <c r="L23" s="7">
        <f t="shared" si="9"/>
        <v>1</v>
      </c>
    </row>
    <row r="24" spans="1:12" x14ac:dyDescent="0.2">
      <c r="A24" s="1">
        <v>20</v>
      </c>
      <c r="B24" s="1">
        <f t="shared" si="5"/>
        <v>524288</v>
      </c>
      <c r="C24" s="1">
        <f t="shared" si="6"/>
        <v>50</v>
      </c>
      <c r="D24" s="1">
        <f t="shared" si="7"/>
        <v>26214400</v>
      </c>
      <c r="E24" s="1">
        <f t="shared" si="10"/>
        <v>52428750</v>
      </c>
      <c r="F24" s="1">
        <f t="shared" si="1"/>
        <v>1048576</v>
      </c>
      <c r="G24" s="1">
        <f t="shared" si="8"/>
        <v>50</v>
      </c>
      <c r="H24" s="1">
        <f t="shared" si="11"/>
        <v>0</v>
      </c>
      <c r="I24" s="1">
        <f t="shared" si="2"/>
        <v>2097152</v>
      </c>
      <c r="J24" s="1">
        <f t="shared" si="3"/>
        <v>2621439.5</v>
      </c>
      <c r="K24" s="1">
        <f t="shared" si="4"/>
        <v>50</v>
      </c>
      <c r="L24" s="7">
        <f t="shared" si="9"/>
        <v>1</v>
      </c>
    </row>
    <row r="25" spans="1:12" x14ac:dyDescent="0.2">
      <c r="A25" s="1">
        <v>21</v>
      </c>
      <c r="B25" s="1">
        <f t="shared" si="5"/>
        <v>1048576</v>
      </c>
      <c r="C25" s="1">
        <f t="shared" si="6"/>
        <v>50</v>
      </c>
      <c r="D25" s="1">
        <f t="shared" si="7"/>
        <v>52428800</v>
      </c>
      <c r="E25" s="1">
        <f t="shared" si="10"/>
        <v>104857550</v>
      </c>
      <c r="F25" s="1">
        <f t="shared" si="1"/>
        <v>2097152</v>
      </c>
      <c r="G25" s="1">
        <f t="shared" si="8"/>
        <v>50</v>
      </c>
      <c r="H25" s="1">
        <f t="shared" si="11"/>
        <v>0</v>
      </c>
      <c r="I25" s="1">
        <f t="shared" si="2"/>
        <v>4194304</v>
      </c>
      <c r="J25" s="1">
        <f t="shared" si="3"/>
        <v>5242879.5</v>
      </c>
      <c r="K25" s="1">
        <f t="shared" si="4"/>
        <v>50</v>
      </c>
      <c r="L25" s="7">
        <f t="shared" si="9"/>
        <v>1</v>
      </c>
    </row>
    <row r="26" spans="1:12" x14ac:dyDescent="0.2">
      <c r="A26" s="1">
        <v>22</v>
      </c>
      <c r="B26" s="1">
        <f t="shared" si="5"/>
        <v>2097152</v>
      </c>
      <c r="C26" s="1">
        <f t="shared" si="6"/>
        <v>50</v>
      </c>
      <c r="D26" s="1">
        <f t="shared" si="7"/>
        <v>104857600</v>
      </c>
      <c r="E26" s="1">
        <f t="shared" si="10"/>
        <v>209715150</v>
      </c>
      <c r="F26" s="1">
        <f t="shared" si="1"/>
        <v>4194304</v>
      </c>
      <c r="G26" s="1">
        <f t="shared" si="8"/>
        <v>50</v>
      </c>
      <c r="H26" s="1">
        <f t="shared" si="11"/>
        <v>0</v>
      </c>
      <c r="I26" s="1">
        <f t="shared" si="2"/>
        <v>8388608</v>
      </c>
      <c r="J26" s="1">
        <f t="shared" si="3"/>
        <v>10485759.5</v>
      </c>
      <c r="K26" s="1">
        <f t="shared" si="4"/>
        <v>50</v>
      </c>
      <c r="L26" s="7">
        <f t="shared" si="9"/>
        <v>1</v>
      </c>
    </row>
    <row r="27" spans="1:12" x14ac:dyDescent="0.2">
      <c r="A27" s="1">
        <v>23</v>
      </c>
      <c r="B27" s="1">
        <f t="shared" si="5"/>
        <v>4194304</v>
      </c>
      <c r="C27" s="1">
        <f t="shared" si="6"/>
        <v>50</v>
      </c>
      <c r="D27" s="1">
        <f t="shared" si="7"/>
        <v>209715200</v>
      </c>
      <c r="E27" s="1">
        <f t="shared" si="10"/>
        <v>419430350</v>
      </c>
      <c r="F27" s="1">
        <f t="shared" si="1"/>
        <v>8388608</v>
      </c>
      <c r="G27" s="1">
        <f t="shared" si="8"/>
        <v>50</v>
      </c>
      <c r="H27" s="1">
        <f t="shared" si="11"/>
        <v>0</v>
      </c>
      <c r="I27" s="1">
        <f t="shared" si="2"/>
        <v>16777216</v>
      </c>
      <c r="J27" s="1">
        <f t="shared" si="3"/>
        <v>20971519.5</v>
      </c>
      <c r="K27" s="1">
        <f t="shared" si="4"/>
        <v>50</v>
      </c>
      <c r="L27" s="7">
        <f t="shared" si="9"/>
        <v>1</v>
      </c>
    </row>
    <row r="28" spans="1:12" x14ac:dyDescent="0.2">
      <c r="A28" s="1">
        <v>24</v>
      </c>
      <c r="B28" s="1">
        <f t="shared" si="5"/>
        <v>8388608</v>
      </c>
      <c r="C28" s="1">
        <f t="shared" si="6"/>
        <v>50</v>
      </c>
      <c r="D28" s="1">
        <f t="shared" si="7"/>
        <v>419430400</v>
      </c>
      <c r="E28" s="1">
        <f t="shared" si="10"/>
        <v>838860750</v>
      </c>
      <c r="F28" s="1">
        <f t="shared" si="1"/>
        <v>16777216</v>
      </c>
      <c r="G28" s="1">
        <f t="shared" si="8"/>
        <v>50</v>
      </c>
      <c r="H28" s="1">
        <f t="shared" si="11"/>
        <v>0</v>
      </c>
      <c r="I28" s="1">
        <f t="shared" si="2"/>
        <v>33554432</v>
      </c>
      <c r="J28" s="1">
        <f t="shared" si="3"/>
        <v>41943039.5</v>
      </c>
      <c r="K28" s="1">
        <f t="shared" si="4"/>
        <v>50</v>
      </c>
      <c r="L28" s="7">
        <f t="shared" si="9"/>
        <v>1</v>
      </c>
    </row>
    <row r="29" spans="1:12" x14ac:dyDescent="0.2">
      <c r="A29" s="1">
        <v>25</v>
      </c>
      <c r="B29" s="1">
        <f t="shared" si="5"/>
        <v>16777216</v>
      </c>
      <c r="C29" s="1">
        <f t="shared" si="6"/>
        <v>50</v>
      </c>
      <c r="D29" s="1">
        <f t="shared" si="7"/>
        <v>838860800</v>
      </c>
      <c r="E29" s="1">
        <f t="shared" si="10"/>
        <v>1677721550</v>
      </c>
      <c r="F29" s="1">
        <f t="shared" si="1"/>
        <v>33554432</v>
      </c>
      <c r="G29" s="1">
        <f t="shared" si="8"/>
        <v>50</v>
      </c>
      <c r="H29" s="1">
        <f t="shared" si="11"/>
        <v>0</v>
      </c>
      <c r="I29" s="1">
        <f t="shared" si="2"/>
        <v>67108864</v>
      </c>
      <c r="J29" s="1">
        <f t="shared" si="3"/>
        <v>83886079.5</v>
      </c>
      <c r="K29" s="1">
        <f t="shared" si="4"/>
        <v>50</v>
      </c>
      <c r="L29" s="7">
        <f t="shared" si="9"/>
        <v>1</v>
      </c>
    </row>
    <row r="30" spans="1:12" x14ac:dyDescent="0.2">
      <c r="A30" s="1">
        <v>26</v>
      </c>
      <c r="B30" s="1">
        <f t="shared" si="5"/>
        <v>33554432</v>
      </c>
      <c r="C30" s="1">
        <f t="shared" si="6"/>
        <v>50</v>
      </c>
      <c r="D30" s="1">
        <f t="shared" si="7"/>
        <v>1677721600</v>
      </c>
      <c r="E30" s="1">
        <f t="shared" si="10"/>
        <v>3355443150</v>
      </c>
      <c r="F30" s="1">
        <f t="shared" si="1"/>
        <v>67108864</v>
      </c>
      <c r="G30" s="1">
        <f t="shared" si="8"/>
        <v>50</v>
      </c>
      <c r="H30" s="1">
        <f t="shared" si="11"/>
        <v>0</v>
      </c>
      <c r="I30" s="1">
        <f t="shared" si="2"/>
        <v>134217728</v>
      </c>
      <c r="J30" s="1">
        <f t="shared" si="3"/>
        <v>167772159.5</v>
      </c>
      <c r="K30" s="1">
        <f t="shared" si="4"/>
        <v>50</v>
      </c>
      <c r="L30" s="7">
        <f t="shared" si="9"/>
        <v>1</v>
      </c>
    </row>
    <row r="31" spans="1:12" x14ac:dyDescent="0.2">
      <c r="A31" s="1">
        <v>27</v>
      </c>
      <c r="B31" s="1">
        <f t="shared" si="5"/>
        <v>67108864</v>
      </c>
      <c r="C31" s="1">
        <f t="shared" si="6"/>
        <v>50</v>
      </c>
      <c r="D31" s="1">
        <f t="shared" si="7"/>
        <v>3355443200</v>
      </c>
      <c r="E31" s="1">
        <f t="shared" si="10"/>
        <v>6710886350</v>
      </c>
      <c r="F31" s="1">
        <f t="shared" si="1"/>
        <v>134217728</v>
      </c>
      <c r="G31" s="1">
        <f t="shared" si="8"/>
        <v>50</v>
      </c>
      <c r="H31" s="1">
        <f t="shared" si="11"/>
        <v>0</v>
      </c>
      <c r="I31" s="1">
        <f t="shared" si="2"/>
        <v>268435456</v>
      </c>
      <c r="J31" s="1">
        <f t="shared" si="3"/>
        <v>335544319.5</v>
      </c>
      <c r="K31" s="1">
        <f t="shared" si="4"/>
        <v>50</v>
      </c>
      <c r="L31" s="7">
        <f t="shared" si="9"/>
        <v>1</v>
      </c>
    </row>
    <row r="32" spans="1:12" x14ac:dyDescent="0.2">
      <c r="A32" s="1">
        <v>28</v>
      </c>
      <c r="B32" s="1">
        <f t="shared" si="5"/>
        <v>134217728</v>
      </c>
      <c r="C32" s="1">
        <f t="shared" si="6"/>
        <v>50</v>
      </c>
      <c r="D32" s="1">
        <f t="shared" si="7"/>
        <v>6710886400</v>
      </c>
      <c r="E32" s="1">
        <f t="shared" si="10"/>
        <v>13421772750</v>
      </c>
      <c r="F32" s="1">
        <f t="shared" si="1"/>
        <v>268435456</v>
      </c>
      <c r="G32" s="1">
        <f t="shared" si="8"/>
        <v>50</v>
      </c>
      <c r="H32" s="1">
        <f t="shared" si="11"/>
        <v>0</v>
      </c>
      <c r="I32" s="1">
        <f t="shared" si="2"/>
        <v>536870912</v>
      </c>
      <c r="J32" s="1">
        <f t="shared" si="3"/>
        <v>671088639.5</v>
      </c>
      <c r="K32" s="1">
        <f t="shared" si="4"/>
        <v>50</v>
      </c>
      <c r="L32" s="7">
        <f t="shared" si="9"/>
        <v>1</v>
      </c>
    </row>
    <row r="33" spans="1:12" x14ac:dyDescent="0.2">
      <c r="A33" s="1">
        <v>29</v>
      </c>
      <c r="B33" s="1">
        <f t="shared" si="5"/>
        <v>268435456</v>
      </c>
      <c r="C33" s="1">
        <f t="shared" si="6"/>
        <v>50</v>
      </c>
      <c r="D33" s="1">
        <f t="shared" si="7"/>
        <v>13421772800</v>
      </c>
      <c r="E33" s="1">
        <f t="shared" si="10"/>
        <v>26843545550</v>
      </c>
      <c r="F33" s="1">
        <f t="shared" si="1"/>
        <v>536870912</v>
      </c>
      <c r="G33" s="1">
        <f t="shared" si="8"/>
        <v>50</v>
      </c>
      <c r="H33" s="1">
        <f t="shared" si="11"/>
        <v>0</v>
      </c>
      <c r="I33" s="1">
        <f t="shared" si="2"/>
        <v>1073741824</v>
      </c>
      <c r="J33" s="1">
        <f t="shared" si="3"/>
        <v>1342177279.5</v>
      </c>
      <c r="K33" s="1">
        <f t="shared" si="4"/>
        <v>50</v>
      </c>
      <c r="L33" s="7">
        <f t="shared" si="9"/>
        <v>1</v>
      </c>
    </row>
    <row r="34" spans="1:12" x14ac:dyDescent="0.2">
      <c r="A34" s="1">
        <v>30</v>
      </c>
      <c r="B34" s="1">
        <f t="shared" si="5"/>
        <v>536870912</v>
      </c>
      <c r="C34" s="1">
        <f t="shared" si="6"/>
        <v>50</v>
      </c>
      <c r="D34" s="1">
        <f t="shared" si="7"/>
        <v>26843545600</v>
      </c>
      <c r="E34" s="1">
        <f t="shared" si="10"/>
        <v>53687091150</v>
      </c>
      <c r="F34" s="1">
        <f t="shared" si="1"/>
        <v>1073741824</v>
      </c>
      <c r="G34" s="1">
        <f t="shared" si="8"/>
        <v>50</v>
      </c>
      <c r="H34" s="1">
        <f t="shared" si="11"/>
        <v>0</v>
      </c>
      <c r="I34" s="1">
        <f t="shared" si="2"/>
        <v>2147483648</v>
      </c>
      <c r="J34" s="1">
        <f t="shared" si="3"/>
        <v>2684354559.5</v>
      </c>
      <c r="K34" s="1">
        <f t="shared" si="4"/>
        <v>50</v>
      </c>
      <c r="L34" s="7">
        <f t="shared" si="9"/>
        <v>1</v>
      </c>
    </row>
    <row r="35" spans="1:12" x14ac:dyDescent="0.2">
      <c r="A35" s="1">
        <v>31</v>
      </c>
      <c r="B35" s="1">
        <f t="shared" si="5"/>
        <v>1073741824</v>
      </c>
      <c r="C35" s="1">
        <f t="shared" si="6"/>
        <v>50</v>
      </c>
      <c r="D35" s="1">
        <f t="shared" si="7"/>
        <v>53687091200</v>
      </c>
      <c r="E35" s="1">
        <f t="shared" ref="E35:E54" si="12">E34+D35</f>
        <v>107374182350</v>
      </c>
      <c r="F35" s="1">
        <f t="shared" si="1"/>
        <v>2147483648</v>
      </c>
      <c r="G35" s="1">
        <f t="shared" si="8"/>
        <v>50</v>
      </c>
      <c r="H35" s="1">
        <f t="shared" ref="H35:H54" si="13">G35-G34</f>
        <v>0</v>
      </c>
      <c r="I35" s="1">
        <f t="shared" si="2"/>
        <v>4294967296</v>
      </c>
      <c r="J35" s="1">
        <f t="shared" si="3"/>
        <v>5368709119.5</v>
      </c>
      <c r="K35" s="1">
        <f t="shared" si="4"/>
        <v>50</v>
      </c>
      <c r="L35" s="7">
        <f t="shared" si="9"/>
        <v>1</v>
      </c>
    </row>
    <row r="36" spans="1:12" x14ac:dyDescent="0.2">
      <c r="A36" s="1">
        <v>32</v>
      </c>
      <c r="B36" s="1">
        <f t="shared" si="5"/>
        <v>2147483648</v>
      </c>
      <c r="C36" s="1">
        <f t="shared" si="6"/>
        <v>50</v>
      </c>
      <c r="D36" s="1">
        <f t="shared" si="7"/>
        <v>107374182400</v>
      </c>
      <c r="E36" s="1">
        <f t="shared" si="12"/>
        <v>214748364750</v>
      </c>
      <c r="F36" s="1">
        <f t="shared" si="1"/>
        <v>4294967296</v>
      </c>
      <c r="G36" s="1">
        <f t="shared" si="8"/>
        <v>50</v>
      </c>
      <c r="H36" s="1">
        <f t="shared" si="13"/>
        <v>0</v>
      </c>
      <c r="I36" s="1">
        <f t="shared" si="2"/>
        <v>8589934592</v>
      </c>
      <c r="J36" s="1">
        <f t="shared" si="3"/>
        <v>10737418239.5</v>
      </c>
      <c r="K36" s="1">
        <f t="shared" si="4"/>
        <v>50</v>
      </c>
      <c r="L36" s="7">
        <f t="shared" si="9"/>
        <v>1</v>
      </c>
    </row>
    <row r="37" spans="1:12" x14ac:dyDescent="0.2">
      <c r="A37" s="1">
        <v>33</v>
      </c>
      <c r="B37" s="1">
        <f t="shared" si="5"/>
        <v>4294967296</v>
      </c>
      <c r="C37" s="1">
        <f t="shared" si="6"/>
        <v>50</v>
      </c>
      <c r="D37" s="1">
        <f t="shared" si="7"/>
        <v>214748364800</v>
      </c>
      <c r="E37" s="1">
        <f t="shared" si="12"/>
        <v>429496729550</v>
      </c>
      <c r="F37" s="1">
        <f t="shared" ref="F37:F68" si="14">IF(MOD(A37,B$2)=0,ROUND(IF(D$2&lt;&gt;0,B37+D$2,IF(F$2&lt;&gt;0,B37*F$2,B37)),0),B37)</f>
        <v>8589934592</v>
      </c>
      <c r="G37" s="1">
        <f t="shared" si="8"/>
        <v>50</v>
      </c>
      <c r="H37" s="1">
        <f t="shared" si="13"/>
        <v>0</v>
      </c>
      <c r="I37" s="1">
        <f t="shared" ref="I37:I68" si="15">F37*1000/LEVERAGE</f>
        <v>17179869184</v>
      </c>
      <c r="J37" s="1">
        <f t="shared" ref="J37:J68" si="16">E37*POS_LOT+I37</f>
        <v>21474836479.5</v>
      </c>
      <c r="K37" s="1">
        <f t="shared" ref="K37:K68" si="17">ROUND(J37*PF_PERCENT/(F37*POS_LOT),0)+G37</f>
        <v>50</v>
      </c>
      <c r="L37" s="7">
        <f t="shared" si="9"/>
        <v>1</v>
      </c>
    </row>
    <row r="38" spans="1:12" x14ac:dyDescent="0.2">
      <c r="A38" s="1">
        <v>34</v>
      </c>
      <c r="B38" s="1">
        <f t="shared" ref="B38:B69" si="18">F37</f>
        <v>8589934592</v>
      </c>
      <c r="C38" s="1">
        <f t="shared" ref="C38:C69" si="19">C37+SL_CHG_pts</f>
        <v>50</v>
      </c>
      <c r="D38" s="1">
        <f t="shared" si="7"/>
        <v>429496729600</v>
      </c>
      <c r="E38" s="1">
        <f t="shared" si="12"/>
        <v>858993459150</v>
      </c>
      <c r="F38" s="1">
        <f t="shared" si="14"/>
        <v>17179869184</v>
      </c>
      <c r="G38" s="1">
        <f t="shared" si="8"/>
        <v>50</v>
      </c>
      <c r="H38" s="1">
        <f t="shared" si="13"/>
        <v>0</v>
      </c>
      <c r="I38" s="1">
        <f t="shared" si="15"/>
        <v>34359738368</v>
      </c>
      <c r="J38" s="1">
        <f t="shared" si="16"/>
        <v>42949672959.5</v>
      </c>
      <c r="K38" s="1">
        <f t="shared" si="17"/>
        <v>50</v>
      </c>
      <c r="L38" s="7">
        <f t="shared" si="9"/>
        <v>1</v>
      </c>
    </row>
    <row r="39" spans="1:12" x14ac:dyDescent="0.2">
      <c r="A39" s="1">
        <v>35</v>
      </c>
      <c r="B39" s="1">
        <f t="shared" si="18"/>
        <v>17179869184</v>
      </c>
      <c r="C39" s="1">
        <f t="shared" si="19"/>
        <v>50</v>
      </c>
      <c r="D39" s="1">
        <f t="shared" si="7"/>
        <v>858993459200</v>
      </c>
      <c r="E39" s="1">
        <f t="shared" si="12"/>
        <v>1717986918350</v>
      </c>
      <c r="F39" s="1">
        <f t="shared" si="14"/>
        <v>34359738368</v>
      </c>
      <c r="G39" s="1">
        <f t="shared" si="8"/>
        <v>50</v>
      </c>
      <c r="H39" s="1">
        <f t="shared" si="13"/>
        <v>0</v>
      </c>
      <c r="I39" s="1">
        <f t="shared" si="15"/>
        <v>68719476736</v>
      </c>
      <c r="J39" s="1">
        <f t="shared" si="16"/>
        <v>85899345919.5</v>
      </c>
      <c r="K39" s="1">
        <f t="shared" si="17"/>
        <v>50</v>
      </c>
      <c r="L39" s="7">
        <f t="shared" si="9"/>
        <v>1</v>
      </c>
    </row>
    <row r="40" spans="1:12" x14ac:dyDescent="0.2">
      <c r="A40" s="1">
        <v>36</v>
      </c>
      <c r="B40" s="1">
        <f t="shared" si="18"/>
        <v>34359738368</v>
      </c>
      <c r="C40" s="1">
        <f t="shared" si="19"/>
        <v>50</v>
      </c>
      <c r="D40" s="1">
        <f t="shared" si="7"/>
        <v>1717986918400</v>
      </c>
      <c r="E40" s="1">
        <f t="shared" si="12"/>
        <v>3435973836750</v>
      </c>
      <c r="F40" s="1">
        <f t="shared" si="14"/>
        <v>68719476736</v>
      </c>
      <c r="G40" s="1">
        <f t="shared" si="8"/>
        <v>50</v>
      </c>
      <c r="H40" s="1">
        <f t="shared" si="13"/>
        <v>0</v>
      </c>
      <c r="I40" s="1">
        <f t="shared" si="15"/>
        <v>137438953472</v>
      </c>
      <c r="J40" s="1">
        <f t="shared" si="16"/>
        <v>171798691839.5</v>
      </c>
      <c r="K40" s="1">
        <f t="shared" si="17"/>
        <v>50</v>
      </c>
      <c r="L40" s="7">
        <f t="shared" si="9"/>
        <v>1</v>
      </c>
    </row>
    <row r="41" spans="1:12" x14ac:dyDescent="0.2">
      <c r="A41" s="1">
        <v>37</v>
      </c>
      <c r="B41" s="1">
        <f t="shared" si="18"/>
        <v>68719476736</v>
      </c>
      <c r="C41" s="1">
        <f t="shared" si="19"/>
        <v>50</v>
      </c>
      <c r="D41" s="1">
        <f t="shared" si="7"/>
        <v>3435973836800</v>
      </c>
      <c r="E41" s="1">
        <f t="shared" si="12"/>
        <v>6871947673550</v>
      </c>
      <c r="F41" s="1">
        <f t="shared" si="14"/>
        <v>137438953472</v>
      </c>
      <c r="G41" s="1">
        <f t="shared" si="8"/>
        <v>50</v>
      </c>
      <c r="H41" s="1">
        <f t="shared" si="13"/>
        <v>0</v>
      </c>
      <c r="I41" s="1">
        <f t="shared" si="15"/>
        <v>274877906944</v>
      </c>
      <c r="J41" s="1">
        <f t="shared" si="16"/>
        <v>343597383679.5</v>
      </c>
      <c r="K41" s="1">
        <f t="shared" si="17"/>
        <v>50</v>
      </c>
      <c r="L41" s="7">
        <f t="shared" si="9"/>
        <v>1</v>
      </c>
    </row>
    <row r="42" spans="1:12" x14ac:dyDescent="0.2">
      <c r="A42" s="1">
        <v>38</v>
      </c>
      <c r="B42" s="1">
        <f t="shared" si="18"/>
        <v>137438953472</v>
      </c>
      <c r="C42" s="1">
        <f t="shared" si="19"/>
        <v>50</v>
      </c>
      <c r="D42" s="1">
        <f t="shared" si="7"/>
        <v>6871947673600</v>
      </c>
      <c r="E42" s="1">
        <f t="shared" si="12"/>
        <v>13743895347150</v>
      </c>
      <c r="F42" s="1">
        <f t="shared" si="14"/>
        <v>274877906944</v>
      </c>
      <c r="G42" s="1">
        <f t="shared" si="8"/>
        <v>50</v>
      </c>
      <c r="H42" s="1">
        <f t="shared" si="13"/>
        <v>0</v>
      </c>
      <c r="I42" s="1">
        <f t="shared" si="15"/>
        <v>549755813888</v>
      </c>
      <c r="J42" s="1">
        <f t="shared" si="16"/>
        <v>687194767359.5</v>
      </c>
      <c r="K42" s="1">
        <f t="shared" si="17"/>
        <v>50</v>
      </c>
      <c r="L42" s="7">
        <f t="shared" si="9"/>
        <v>1</v>
      </c>
    </row>
    <row r="43" spans="1:12" x14ac:dyDescent="0.2">
      <c r="A43" s="1">
        <v>39</v>
      </c>
      <c r="B43" s="1">
        <f t="shared" si="18"/>
        <v>274877906944</v>
      </c>
      <c r="C43" s="1">
        <f t="shared" si="19"/>
        <v>50</v>
      </c>
      <c r="D43" s="1">
        <f t="shared" si="7"/>
        <v>13743895347200</v>
      </c>
      <c r="E43" s="1">
        <f t="shared" si="12"/>
        <v>27487790694350</v>
      </c>
      <c r="F43" s="1">
        <f t="shared" si="14"/>
        <v>549755813888</v>
      </c>
      <c r="G43" s="1">
        <f t="shared" si="8"/>
        <v>50</v>
      </c>
      <c r="H43" s="1">
        <f t="shared" si="13"/>
        <v>0</v>
      </c>
      <c r="I43" s="1">
        <f t="shared" si="15"/>
        <v>1099511627776</v>
      </c>
      <c r="J43" s="1">
        <f t="shared" si="16"/>
        <v>1374389534719.5</v>
      </c>
      <c r="K43" s="1">
        <f t="shared" si="17"/>
        <v>50</v>
      </c>
      <c r="L43" s="7">
        <f t="shared" si="9"/>
        <v>1</v>
      </c>
    </row>
    <row r="44" spans="1:12" x14ac:dyDescent="0.2">
      <c r="A44" s="1">
        <v>40</v>
      </c>
      <c r="B44" s="1">
        <f t="shared" si="18"/>
        <v>549755813888</v>
      </c>
      <c r="C44" s="1">
        <f t="shared" si="19"/>
        <v>50</v>
      </c>
      <c r="D44" s="1">
        <f t="shared" si="7"/>
        <v>27487790694400</v>
      </c>
      <c r="E44" s="1">
        <f t="shared" si="12"/>
        <v>54975581388750</v>
      </c>
      <c r="F44" s="1">
        <f t="shared" si="14"/>
        <v>1099511627776</v>
      </c>
      <c r="G44" s="1">
        <f t="shared" si="8"/>
        <v>50</v>
      </c>
      <c r="H44" s="1">
        <f t="shared" si="13"/>
        <v>0</v>
      </c>
      <c r="I44" s="1">
        <f t="shared" si="15"/>
        <v>2199023255552</v>
      </c>
      <c r="J44" s="1">
        <f t="shared" si="16"/>
        <v>2748779069439.5</v>
      </c>
      <c r="K44" s="1">
        <f t="shared" si="17"/>
        <v>50</v>
      </c>
      <c r="L44" s="7">
        <f t="shared" si="9"/>
        <v>1</v>
      </c>
    </row>
    <row r="45" spans="1:12" x14ac:dyDescent="0.2">
      <c r="A45" s="1">
        <v>41</v>
      </c>
      <c r="B45" s="1">
        <f t="shared" si="18"/>
        <v>1099511627776</v>
      </c>
      <c r="C45" s="1">
        <f t="shared" si="19"/>
        <v>50</v>
      </c>
      <c r="D45" s="1">
        <f t="shared" si="7"/>
        <v>54975581388800</v>
      </c>
      <c r="E45" s="1">
        <f t="shared" si="12"/>
        <v>109951162777550</v>
      </c>
      <c r="F45" s="1">
        <f t="shared" si="14"/>
        <v>2199023255552</v>
      </c>
      <c r="G45" s="1">
        <f t="shared" si="8"/>
        <v>50</v>
      </c>
      <c r="H45" s="1">
        <f t="shared" si="13"/>
        <v>0</v>
      </c>
      <c r="I45" s="1">
        <f t="shared" si="15"/>
        <v>4398046511104</v>
      </c>
      <c r="J45" s="1">
        <f t="shared" si="16"/>
        <v>5497558138879.5</v>
      </c>
      <c r="K45" s="1">
        <f t="shared" si="17"/>
        <v>50</v>
      </c>
      <c r="L45" s="7">
        <f t="shared" si="9"/>
        <v>1</v>
      </c>
    </row>
    <row r="46" spans="1:12" x14ac:dyDescent="0.2">
      <c r="A46" s="1">
        <v>42</v>
      </c>
      <c r="B46" s="1">
        <f t="shared" si="18"/>
        <v>2199023255552</v>
      </c>
      <c r="C46" s="1">
        <f t="shared" si="19"/>
        <v>50</v>
      </c>
      <c r="D46" s="1">
        <f t="shared" si="7"/>
        <v>109951162777600</v>
      </c>
      <c r="E46" s="1">
        <f t="shared" si="12"/>
        <v>219902325555150</v>
      </c>
      <c r="F46" s="1">
        <f t="shared" si="14"/>
        <v>4398046511104</v>
      </c>
      <c r="G46" s="1">
        <f t="shared" si="8"/>
        <v>50</v>
      </c>
      <c r="H46" s="1">
        <f t="shared" si="13"/>
        <v>0</v>
      </c>
      <c r="I46" s="1">
        <f t="shared" si="15"/>
        <v>8796093022208</v>
      </c>
      <c r="J46" s="1">
        <f t="shared" si="16"/>
        <v>10995116277759.5</v>
      </c>
      <c r="K46" s="1">
        <f t="shared" si="17"/>
        <v>50</v>
      </c>
      <c r="L46" s="7">
        <f t="shared" si="9"/>
        <v>1</v>
      </c>
    </row>
    <row r="47" spans="1:12" x14ac:dyDescent="0.2">
      <c r="A47" s="1">
        <v>43</v>
      </c>
      <c r="B47" s="1">
        <f t="shared" si="18"/>
        <v>4398046511104</v>
      </c>
      <c r="C47" s="1">
        <f t="shared" si="19"/>
        <v>50</v>
      </c>
      <c r="D47" s="1">
        <f t="shared" si="7"/>
        <v>219902325555200</v>
      </c>
      <c r="E47" s="1">
        <f t="shared" si="12"/>
        <v>439804651110350</v>
      </c>
      <c r="F47" s="1">
        <f t="shared" si="14"/>
        <v>8796093022208</v>
      </c>
      <c r="G47" s="1">
        <f t="shared" si="8"/>
        <v>50</v>
      </c>
      <c r="H47" s="1">
        <f t="shared" si="13"/>
        <v>0</v>
      </c>
      <c r="I47" s="1">
        <f t="shared" si="15"/>
        <v>17592186044416</v>
      </c>
      <c r="J47" s="1">
        <f t="shared" si="16"/>
        <v>21990232555519.5</v>
      </c>
      <c r="K47" s="1">
        <f t="shared" si="17"/>
        <v>50</v>
      </c>
      <c r="L47" s="7">
        <f t="shared" si="9"/>
        <v>1</v>
      </c>
    </row>
    <row r="48" spans="1:12" x14ac:dyDescent="0.2">
      <c r="A48" s="1">
        <v>44</v>
      </c>
      <c r="B48" s="1">
        <f t="shared" si="18"/>
        <v>8796093022208</v>
      </c>
      <c r="C48" s="1">
        <f t="shared" si="19"/>
        <v>50</v>
      </c>
      <c r="D48" s="1">
        <f t="shared" si="7"/>
        <v>439804651110400</v>
      </c>
      <c r="E48" s="1">
        <f t="shared" si="12"/>
        <v>879609302220750</v>
      </c>
      <c r="F48" s="1">
        <f t="shared" si="14"/>
        <v>17592186044416</v>
      </c>
      <c r="G48" s="1">
        <f t="shared" si="8"/>
        <v>50</v>
      </c>
      <c r="H48" s="1">
        <f t="shared" si="13"/>
        <v>0</v>
      </c>
      <c r="I48" s="1">
        <f t="shared" si="15"/>
        <v>35184372088832</v>
      </c>
      <c r="J48" s="1">
        <f t="shared" si="16"/>
        <v>43980465111039.5</v>
      </c>
      <c r="K48" s="1">
        <f t="shared" si="17"/>
        <v>50</v>
      </c>
      <c r="L48" s="7">
        <f t="shared" si="9"/>
        <v>1</v>
      </c>
    </row>
    <row r="49" spans="1:12" x14ac:dyDescent="0.2">
      <c r="A49" s="1">
        <v>45</v>
      </c>
      <c r="B49" s="1">
        <f t="shared" si="18"/>
        <v>17592186044416</v>
      </c>
      <c r="C49" s="1">
        <f t="shared" si="19"/>
        <v>50</v>
      </c>
      <c r="D49" s="1">
        <f t="shared" si="7"/>
        <v>879609302220800</v>
      </c>
      <c r="E49" s="1">
        <f t="shared" si="12"/>
        <v>1759218604441550</v>
      </c>
      <c r="F49" s="1">
        <f t="shared" si="14"/>
        <v>35184372088832</v>
      </c>
      <c r="G49" s="1">
        <f t="shared" si="8"/>
        <v>50</v>
      </c>
      <c r="H49" s="1">
        <f t="shared" si="13"/>
        <v>0</v>
      </c>
      <c r="I49" s="1">
        <f t="shared" si="15"/>
        <v>70368744177664</v>
      </c>
      <c r="J49" s="1">
        <f t="shared" si="16"/>
        <v>87960930222079.5</v>
      </c>
      <c r="K49" s="1">
        <f t="shared" si="17"/>
        <v>50</v>
      </c>
      <c r="L49" s="7">
        <f t="shared" si="9"/>
        <v>1</v>
      </c>
    </row>
    <row r="50" spans="1:12" x14ac:dyDescent="0.2">
      <c r="A50" s="1">
        <v>46</v>
      </c>
      <c r="B50" s="1">
        <f t="shared" si="18"/>
        <v>35184372088832</v>
      </c>
      <c r="C50" s="1">
        <f t="shared" si="19"/>
        <v>50</v>
      </c>
      <c r="D50" s="1">
        <f t="shared" si="7"/>
        <v>1759218604441600</v>
      </c>
      <c r="E50" s="1">
        <f t="shared" si="12"/>
        <v>3518437208883150</v>
      </c>
      <c r="F50" s="1">
        <f t="shared" si="14"/>
        <v>70368744177664</v>
      </c>
      <c r="G50" s="1">
        <f t="shared" si="8"/>
        <v>50</v>
      </c>
      <c r="H50" s="1">
        <f t="shared" si="13"/>
        <v>0</v>
      </c>
      <c r="I50" s="1">
        <f t="shared" si="15"/>
        <v>140737488355328</v>
      </c>
      <c r="J50" s="1">
        <f t="shared" si="16"/>
        <v>175921860444159.5</v>
      </c>
      <c r="K50" s="1">
        <f t="shared" si="17"/>
        <v>50</v>
      </c>
      <c r="L50" s="7">
        <f t="shared" si="9"/>
        <v>1</v>
      </c>
    </row>
    <row r="51" spans="1:12" x14ac:dyDescent="0.2">
      <c r="A51" s="1">
        <v>47</v>
      </c>
      <c r="B51" s="1">
        <f t="shared" si="18"/>
        <v>70368744177664</v>
      </c>
      <c r="C51" s="1">
        <f t="shared" si="19"/>
        <v>50</v>
      </c>
      <c r="D51" s="1">
        <f t="shared" si="7"/>
        <v>3518437208883200</v>
      </c>
      <c r="E51" s="1">
        <f t="shared" si="12"/>
        <v>7036874417766350</v>
      </c>
      <c r="F51" s="1">
        <f t="shared" si="14"/>
        <v>140737488355328</v>
      </c>
      <c r="G51" s="1">
        <f t="shared" si="8"/>
        <v>50</v>
      </c>
      <c r="H51" s="1">
        <f t="shared" si="13"/>
        <v>0</v>
      </c>
      <c r="I51" s="1">
        <f t="shared" si="15"/>
        <v>281474976710656</v>
      </c>
      <c r="J51" s="1">
        <f t="shared" si="16"/>
        <v>351843720888319.5</v>
      </c>
      <c r="K51" s="1">
        <f t="shared" si="17"/>
        <v>50</v>
      </c>
      <c r="L51" s="7">
        <f t="shared" si="9"/>
        <v>1</v>
      </c>
    </row>
    <row r="52" spans="1:12" x14ac:dyDescent="0.2">
      <c r="A52" s="1">
        <v>48</v>
      </c>
      <c r="B52" s="1">
        <f t="shared" si="18"/>
        <v>140737488355328</v>
      </c>
      <c r="C52" s="1">
        <f t="shared" si="19"/>
        <v>50</v>
      </c>
      <c r="D52" s="1">
        <f t="shared" si="7"/>
        <v>7036874417766400</v>
      </c>
      <c r="E52" s="1">
        <f t="shared" si="12"/>
        <v>1.407374883553275E+16</v>
      </c>
      <c r="F52" s="1">
        <f t="shared" si="14"/>
        <v>281474976710656</v>
      </c>
      <c r="G52" s="1">
        <f t="shared" si="8"/>
        <v>50</v>
      </c>
      <c r="H52" s="1">
        <f t="shared" si="13"/>
        <v>0</v>
      </c>
      <c r="I52" s="1">
        <f t="shared" si="15"/>
        <v>562949953421312</v>
      </c>
      <c r="J52" s="1">
        <f t="shared" si="16"/>
        <v>703687441776639.5</v>
      </c>
      <c r="K52" s="1">
        <f t="shared" si="17"/>
        <v>50</v>
      </c>
      <c r="L52" s="7">
        <f t="shared" si="9"/>
        <v>1</v>
      </c>
    </row>
    <row r="53" spans="1:12" x14ac:dyDescent="0.2">
      <c r="A53" s="1">
        <v>49</v>
      </c>
      <c r="B53" s="1">
        <f t="shared" si="18"/>
        <v>281474976710656</v>
      </c>
      <c r="C53" s="1">
        <f t="shared" si="19"/>
        <v>50</v>
      </c>
      <c r="D53" s="1">
        <f t="shared" si="7"/>
        <v>1.40737488355328E+16</v>
      </c>
      <c r="E53" s="1">
        <f t="shared" si="12"/>
        <v>2.8147497671065552E+16</v>
      </c>
      <c r="F53" s="1">
        <f t="shared" si="14"/>
        <v>562949953421312</v>
      </c>
      <c r="G53" s="1">
        <f t="shared" si="8"/>
        <v>50</v>
      </c>
      <c r="H53" s="1">
        <f t="shared" si="13"/>
        <v>0</v>
      </c>
      <c r="I53" s="1">
        <f t="shared" si="15"/>
        <v>1125899906842624</v>
      </c>
      <c r="J53" s="1">
        <f t="shared" si="16"/>
        <v>1407374883553279.5</v>
      </c>
      <c r="K53" s="1">
        <f t="shared" si="17"/>
        <v>50</v>
      </c>
      <c r="L53" s="7">
        <f t="shared" si="9"/>
        <v>1</v>
      </c>
    </row>
    <row r="54" spans="1:12" x14ac:dyDescent="0.2">
      <c r="A54" s="1">
        <v>50</v>
      </c>
      <c r="B54" s="1">
        <f t="shared" si="18"/>
        <v>562949953421312</v>
      </c>
      <c r="C54" s="1">
        <f t="shared" si="19"/>
        <v>50</v>
      </c>
      <c r="D54" s="1">
        <f t="shared" si="7"/>
        <v>2.81474976710656E+16</v>
      </c>
      <c r="E54" s="1">
        <f t="shared" si="12"/>
        <v>5.6294995342131152E+16</v>
      </c>
      <c r="F54" s="1">
        <f t="shared" si="14"/>
        <v>1125899906842620</v>
      </c>
      <c r="G54" s="1">
        <f t="shared" si="8"/>
        <v>50</v>
      </c>
      <c r="H54" s="1">
        <f t="shared" si="13"/>
        <v>0</v>
      </c>
      <c r="I54" s="1">
        <f t="shared" si="15"/>
        <v>2251799813685240</v>
      </c>
      <c r="J54" s="1">
        <f t="shared" si="16"/>
        <v>2814749767106551.5</v>
      </c>
      <c r="K54" s="1">
        <f t="shared" si="17"/>
        <v>50</v>
      </c>
      <c r="L54" s="7">
        <f t="shared" si="9"/>
        <v>1</v>
      </c>
    </row>
    <row r="55" spans="1:12" x14ac:dyDescent="0.2">
      <c r="A55" s="1">
        <v>51</v>
      </c>
      <c r="B55" s="1">
        <f t="shared" si="18"/>
        <v>1125899906842620</v>
      </c>
      <c r="C55" s="1">
        <f t="shared" si="19"/>
        <v>50</v>
      </c>
      <c r="D55" s="1">
        <f t="shared" si="7"/>
        <v>5.6294995342131E+16</v>
      </c>
      <c r="E55" s="1">
        <f t="shared" ref="E55:E104" si="20">E54+D55</f>
        <v>1.1258999068426214E+17</v>
      </c>
      <c r="F55" s="1">
        <f t="shared" si="14"/>
        <v>2251799813685240</v>
      </c>
      <c r="G55" s="1">
        <f t="shared" si="8"/>
        <v>50</v>
      </c>
      <c r="H55" s="1">
        <f t="shared" ref="H55:H104" si="21">G55-G54</f>
        <v>0</v>
      </c>
      <c r="I55" s="1">
        <f t="shared" si="15"/>
        <v>4503599627370480</v>
      </c>
      <c r="J55" s="1">
        <f t="shared" si="16"/>
        <v>5629499534213102</v>
      </c>
      <c r="K55" s="1">
        <f t="shared" si="17"/>
        <v>50</v>
      </c>
      <c r="L55" s="7">
        <f t="shared" si="9"/>
        <v>1</v>
      </c>
    </row>
    <row r="56" spans="1:12" x14ac:dyDescent="0.2">
      <c r="A56" s="1">
        <v>52</v>
      </c>
      <c r="B56" s="1">
        <f t="shared" si="18"/>
        <v>2251799813685240</v>
      </c>
      <c r="C56" s="1">
        <f t="shared" si="19"/>
        <v>50</v>
      </c>
      <c r="D56" s="1">
        <f t="shared" si="7"/>
        <v>1.12589990684262E+17</v>
      </c>
      <c r="E56" s="1">
        <f t="shared" si="20"/>
        <v>2.2517998136852416E+17</v>
      </c>
      <c r="F56" s="1">
        <f t="shared" si="14"/>
        <v>4503599627370480</v>
      </c>
      <c r="G56" s="1">
        <f t="shared" si="8"/>
        <v>50</v>
      </c>
      <c r="H56" s="1">
        <f t="shared" si="21"/>
        <v>0</v>
      </c>
      <c r="I56" s="1">
        <f t="shared" si="15"/>
        <v>9007199254740960</v>
      </c>
      <c r="J56" s="1">
        <f t="shared" si="16"/>
        <v>1.1258999068426202E+16</v>
      </c>
      <c r="K56" s="1">
        <f t="shared" si="17"/>
        <v>50</v>
      </c>
      <c r="L56" s="7">
        <f t="shared" si="9"/>
        <v>1</v>
      </c>
    </row>
    <row r="57" spans="1:12" x14ac:dyDescent="0.2">
      <c r="A57" s="1">
        <v>53</v>
      </c>
      <c r="B57" s="1">
        <f t="shared" si="18"/>
        <v>4503599627370480</v>
      </c>
      <c r="C57" s="1">
        <f t="shared" si="19"/>
        <v>50</v>
      </c>
      <c r="D57" s="1">
        <f t="shared" si="7"/>
        <v>2.25179981368524E+17</v>
      </c>
      <c r="E57" s="1">
        <f t="shared" si="20"/>
        <v>4.5035996273704819E+17</v>
      </c>
      <c r="F57" s="1">
        <f t="shared" si="14"/>
        <v>9007199254740960</v>
      </c>
      <c r="G57" s="1">
        <f t="shared" si="8"/>
        <v>50</v>
      </c>
      <c r="H57" s="1">
        <f t="shared" si="21"/>
        <v>0</v>
      </c>
      <c r="I57" s="1">
        <f t="shared" si="15"/>
        <v>1.801439850948192E+16</v>
      </c>
      <c r="J57" s="1">
        <f t="shared" si="16"/>
        <v>2.25179981368524E+16</v>
      </c>
      <c r="K57" s="1">
        <f t="shared" si="17"/>
        <v>50</v>
      </c>
      <c r="L57" s="7">
        <f t="shared" si="9"/>
        <v>1</v>
      </c>
    </row>
    <row r="58" spans="1:12" x14ac:dyDescent="0.2">
      <c r="A58" s="1">
        <v>54</v>
      </c>
      <c r="B58" s="1">
        <f t="shared" si="18"/>
        <v>9007199254740960</v>
      </c>
      <c r="C58" s="1">
        <f t="shared" si="19"/>
        <v>50</v>
      </c>
      <c r="D58" s="1">
        <f t="shared" si="7"/>
        <v>4.50359962737048E+17</v>
      </c>
      <c r="E58" s="1">
        <f t="shared" si="20"/>
        <v>9.0071992547409613E+17</v>
      </c>
      <c r="F58" s="1">
        <f t="shared" si="14"/>
        <v>1.80143985094819E+16</v>
      </c>
      <c r="G58" s="1">
        <f t="shared" si="8"/>
        <v>50</v>
      </c>
      <c r="H58" s="1">
        <f t="shared" si="21"/>
        <v>0</v>
      </c>
      <c r="I58" s="1">
        <f t="shared" si="15"/>
        <v>3.60287970189638E+16</v>
      </c>
      <c r="J58" s="1">
        <f t="shared" si="16"/>
        <v>4.503599627370476E+16</v>
      </c>
      <c r="K58" s="1">
        <f t="shared" si="17"/>
        <v>50</v>
      </c>
      <c r="L58" s="7">
        <f t="shared" si="9"/>
        <v>1</v>
      </c>
    </row>
    <row r="59" spans="1:12" x14ac:dyDescent="0.2">
      <c r="A59" s="1">
        <v>55</v>
      </c>
      <c r="B59" s="1">
        <f t="shared" si="18"/>
        <v>1.80143985094819E+16</v>
      </c>
      <c r="C59" s="1">
        <f t="shared" si="19"/>
        <v>50</v>
      </c>
      <c r="D59" s="1">
        <f t="shared" si="7"/>
        <v>9.0071992547409498E+17</v>
      </c>
      <c r="E59" s="1">
        <f t="shared" si="20"/>
        <v>1.8014398509481912E+18</v>
      </c>
      <c r="F59" s="1">
        <f t="shared" si="14"/>
        <v>3.60287970189638E+16</v>
      </c>
      <c r="G59" s="1">
        <f t="shared" si="8"/>
        <v>50</v>
      </c>
      <c r="H59" s="1">
        <f t="shared" si="21"/>
        <v>0</v>
      </c>
      <c r="I59" s="1">
        <f t="shared" si="15"/>
        <v>7.20575940379276E+16</v>
      </c>
      <c r="J59" s="1">
        <f t="shared" si="16"/>
        <v>9.0071992547409504E+16</v>
      </c>
      <c r="K59" s="1">
        <f t="shared" si="17"/>
        <v>50</v>
      </c>
      <c r="L59" s="7">
        <f t="shared" si="9"/>
        <v>1</v>
      </c>
    </row>
    <row r="60" spans="1:12" x14ac:dyDescent="0.2">
      <c r="A60" s="1">
        <v>56</v>
      </c>
      <c r="B60" s="1">
        <f t="shared" si="18"/>
        <v>3.60287970189638E+16</v>
      </c>
      <c r="C60" s="1">
        <f t="shared" si="19"/>
        <v>50</v>
      </c>
      <c r="D60" s="1">
        <f t="shared" si="7"/>
        <v>1.80143985094819E+18</v>
      </c>
      <c r="E60" s="1">
        <f t="shared" si="20"/>
        <v>3.6028797018963814E+18</v>
      </c>
      <c r="F60" s="1">
        <f t="shared" si="14"/>
        <v>7.20575940379276E+16</v>
      </c>
      <c r="G60" s="1">
        <f t="shared" si="8"/>
        <v>50</v>
      </c>
      <c r="H60" s="1">
        <f t="shared" si="21"/>
        <v>0</v>
      </c>
      <c r="I60" s="1">
        <f t="shared" si="15"/>
        <v>1.441151880758552E+17</v>
      </c>
      <c r="J60" s="1">
        <f t="shared" si="16"/>
        <v>1.8014398509481901E+17</v>
      </c>
      <c r="K60" s="1">
        <f t="shared" si="17"/>
        <v>50</v>
      </c>
      <c r="L60" s="7">
        <f t="shared" si="9"/>
        <v>1</v>
      </c>
    </row>
    <row r="61" spans="1:12" x14ac:dyDescent="0.2">
      <c r="A61" s="1">
        <v>57</v>
      </c>
      <c r="B61" s="1">
        <f t="shared" si="18"/>
        <v>7.20575940379276E+16</v>
      </c>
      <c r="C61" s="1">
        <f t="shared" si="19"/>
        <v>50</v>
      </c>
      <c r="D61" s="1">
        <f t="shared" si="7"/>
        <v>3.6028797018963799E+18</v>
      </c>
      <c r="E61" s="1">
        <f t="shared" si="20"/>
        <v>7.2057594037927608E+18</v>
      </c>
      <c r="F61" s="1">
        <f t="shared" si="14"/>
        <v>1.4411518807585501E+17</v>
      </c>
      <c r="G61" s="1">
        <f t="shared" si="8"/>
        <v>50</v>
      </c>
      <c r="H61" s="1">
        <f t="shared" si="21"/>
        <v>0</v>
      </c>
      <c r="I61" s="1">
        <f t="shared" si="15"/>
        <v>2.8823037615171002E+17</v>
      </c>
      <c r="J61" s="1">
        <f t="shared" si="16"/>
        <v>3.6028797018963763E+17</v>
      </c>
      <c r="K61" s="1">
        <f t="shared" si="17"/>
        <v>50</v>
      </c>
      <c r="L61" s="7">
        <f t="shared" si="9"/>
        <v>1</v>
      </c>
    </row>
    <row r="62" spans="1:12" x14ac:dyDescent="0.2">
      <c r="A62" s="1">
        <v>58</v>
      </c>
      <c r="B62" s="1">
        <f t="shared" si="18"/>
        <v>1.4411518807585501E+17</v>
      </c>
      <c r="C62" s="1">
        <f t="shared" si="19"/>
        <v>50</v>
      </c>
      <c r="D62" s="1">
        <f t="shared" si="7"/>
        <v>7.2057594037927506E+18</v>
      </c>
      <c r="E62" s="1">
        <f t="shared" si="20"/>
        <v>1.4411518807585511E+19</v>
      </c>
      <c r="F62" s="1">
        <f t="shared" si="14"/>
        <v>2.8823037615171002E+17</v>
      </c>
      <c r="G62" s="1">
        <f t="shared" si="8"/>
        <v>50</v>
      </c>
      <c r="H62" s="1">
        <f t="shared" si="21"/>
        <v>0</v>
      </c>
      <c r="I62" s="1">
        <f t="shared" si="15"/>
        <v>5.7646075230342003E+17</v>
      </c>
      <c r="J62" s="1">
        <f t="shared" si="16"/>
        <v>7.2057594037927514E+17</v>
      </c>
      <c r="K62" s="1">
        <f t="shared" si="17"/>
        <v>50</v>
      </c>
      <c r="L62" s="7">
        <f t="shared" si="9"/>
        <v>1</v>
      </c>
    </row>
    <row r="63" spans="1:12" x14ac:dyDescent="0.2">
      <c r="A63" s="1">
        <v>59</v>
      </c>
      <c r="B63" s="1">
        <f t="shared" si="18"/>
        <v>2.8823037615171002E+17</v>
      </c>
      <c r="C63" s="1">
        <f t="shared" si="19"/>
        <v>50</v>
      </c>
      <c r="D63" s="1">
        <f t="shared" si="7"/>
        <v>1.4411518807585501E+19</v>
      </c>
      <c r="E63" s="1">
        <f t="shared" si="20"/>
        <v>2.8823037615171011E+19</v>
      </c>
      <c r="F63" s="1">
        <f t="shared" si="14"/>
        <v>5.7646075230342003E+17</v>
      </c>
      <c r="G63" s="1">
        <f t="shared" si="8"/>
        <v>50</v>
      </c>
      <c r="H63" s="1">
        <f t="shared" si="21"/>
        <v>0</v>
      </c>
      <c r="I63" s="1">
        <f t="shared" si="15"/>
        <v>1.1529215046068401E+18</v>
      </c>
      <c r="J63" s="1">
        <f t="shared" si="16"/>
        <v>1.4411518807585503E+18</v>
      </c>
      <c r="K63" s="1">
        <f t="shared" si="17"/>
        <v>50</v>
      </c>
      <c r="L63" s="7">
        <f t="shared" si="9"/>
        <v>1</v>
      </c>
    </row>
    <row r="64" spans="1:12" x14ac:dyDescent="0.2">
      <c r="A64" s="1">
        <v>60</v>
      </c>
      <c r="B64" s="1">
        <f t="shared" si="18"/>
        <v>5.7646075230342003E+17</v>
      </c>
      <c r="C64" s="1">
        <f t="shared" si="19"/>
        <v>50</v>
      </c>
      <c r="D64" s="1">
        <f t="shared" si="7"/>
        <v>2.8823037615171002E+19</v>
      </c>
      <c r="E64" s="1">
        <f t="shared" si="20"/>
        <v>5.7646075230342013E+19</v>
      </c>
      <c r="F64" s="1">
        <f t="shared" si="14"/>
        <v>1.1529215046068401E+18</v>
      </c>
      <c r="G64" s="1">
        <f t="shared" si="8"/>
        <v>50</v>
      </c>
      <c r="H64" s="1">
        <f t="shared" si="21"/>
        <v>0</v>
      </c>
      <c r="I64" s="1">
        <f t="shared" si="15"/>
        <v>2.3058430092136801E+18</v>
      </c>
      <c r="J64" s="1">
        <f t="shared" si="16"/>
        <v>2.8823037615171E+18</v>
      </c>
      <c r="K64" s="1">
        <f t="shared" si="17"/>
        <v>50</v>
      </c>
      <c r="L64" s="7">
        <f t="shared" si="9"/>
        <v>1</v>
      </c>
    </row>
    <row r="65" spans="1:12" x14ac:dyDescent="0.2">
      <c r="A65" s="1">
        <v>61</v>
      </c>
      <c r="B65" s="1">
        <f t="shared" si="18"/>
        <v>1.1529215046068401E+18</v>
      </c>
      <c r="C65" s="1">
        <f t="shared" si="19"/>
        <v>50</v>
      </c>
      <c r="D65" s="1">
        <f t="shared" si="7"/>
        <v>5.7646075230342005E+19</v>
      </c>
      <c r="E65" s="1">
        <f t="shared" si="20"/>
        <v>1.1529215046068401E+20</v>
      </c>
      <c r="F65" s="1">
        <f t="shared" si="14"/>
        <v>2.3058430092136801E+18</v>
      </c>
      <c r="G65" s="1">
        <f t="shared" si="8"/>
        <v>50</v>
      </c>
      <c r="H65" s="1">
        <f t="shared" si="21"/>
        <v>0</v>
      </c>
      <c r="I65" s="1">
        <f t="shared" si="15"/>
        <v>4.6116860184273603E+18</v>
      </c>
      <c r="J65" s="1">
        <f t="shared" si="16"/>
        <v>5.7646075230342001E+18</v>
      </c>
      <c r="K65" s="1">
        <f t="shared" si="17"/>
        <v>50</v>
      </c>
      <c r="L65" s="7">
        <f t="shared" si="9"/>
        <v>1</v>
      </c>
    </row>
    <row r="66" spans="1:12" x14ac:dyDescent="0.2">
      <c r="A66" s="1">
        <v>62</v>
      </c>
      <c r="B66" s="1">
        <f t="shared" si="18"/>
        <v>2.3058430092136801E+18</v>
      </c>
      <c r="C66" s="1">
        <f t="shared" si="19"/>
        <v>50</v>
      </c>
      <c r="D66" s="1">
        <f t="shared" si="7"/>
        <v>1.1529215046068401E+20</v>
      </c>
      <c r="E66" s="1">
        <f t="shared" si="20"/>
        <v>2.3058430092136802E+20</v>
      </c>
      <c r="F66" s="1">
        <f t="shared" si="14"/>
        <v>4.6116860184273603E+18</v>
      </c>
      <c r="G66" s="1">
        <f t="shared" si="8"/>
        <v>50</v>
      </c>
      <c r="H66" s="1">
        <f t="shared" si="21"/>
        <v>0</v>
      </c>
      <c r="I66" s="1">
        <f t="shared" si="15"/>
        <v>9.2233720368547205E+18</v>
      </c>
      <c r="J66" s="1">
        <f t="shared" si="16"/>
        <v>1.15292150460684E+19</v>
      </c>
      <c r="K66" s="1">
        <f t="shared" si="17"/>
        <v>50</v>
      </c>
      <c r="L66" s="7">
        <f t="shared" si="9"/>
        <v>1</v>
      </c>
    </row>
    <row r="67" spans="1:12" x14ac:dyDescent="0.2">
      <c r="A67" s="1">
        <v>63</v>
      </c>
      <c r="B67" s="1">
        <f t="shared" si="18"/>
        <v>4.6116860184273603E+18</v>
      </c>
      <c r="C67" s="1">
        <f t="shared" si="19"/>
        <v>50</v>
      </c>
      <c r="D67" s="1">
        <f t="shared" si="7"/>
        <v>2.3058430092136802E+20</v>
      </c>
      <c r="E67" s="1">
        <f t="shared" si="20"/>
        <v>4.6116860184273604E+20</v>
      </c>
      <c r="F67" s="1">
        <f t="shared" si="14"/>
        <v>9.2233720368547205E+18</v>
      </c>
      <c r="G67" s="1">
        <f t="shared" si="8"/>
        <v>50</v>
      </c>
      <c r="H67" s="1">
        <f t="shared" si="21"/>
        <v>0</v>
      </c>
      <c r="I67" s="1">
        <f t="shared" si="15"/>
        <v>1.8446744073709441E+19</v>
      </c>
      <c r="J67" s="1">
        <f t="shared" si="16"/>
        <v>2.30584300921368E+19</v>
      </c>
      <c r="K67" s="1">
        <f t="shared" si="17"/>
        <v>50</v>
      </c>
      <c r="L67" s="7">
        <f t="shared" si="9"/>
        <v>1</v>
      </c>
    </row>
    <row r="68" spans="1:12" x14ac:dyDescent="0.2">
      <c r="A68" s="1">
        <v>64</v>
      </c>
      <c r="B68" s="1">
        <f t="shared" si="18"/>
        <v>9.2233720368547205E+18</v>
      </c>
      <c r="C68" s="1">
        <f t="shared" si="19"/>
        <v>50</v>
      </c>
      <c r="D68" s="1">
        <f t="shared" si="7"/>
        <v>4.6116860184273604E+20</v>
      </c>
      <c r="E68" s="1">
        <f t="shared" si="20"/>
        <v>9.2233720368547208E+20</v>
      </c>
      <c r="F68" s="1">
        <f t="shared" si="14"/>
        <v>1.84467440737094E+19</v>
      </c>
      <c r="G68" s="1">
        <f t="shared" si="8"/>
        <v>50</v>
      </c>
      <c r="H68" s="1">
        <f t="shared" si="21"/>
        <v>0</v>
      </c>
      <c r="I68" s="1">
        <f t="shared" si="15"/>
        <v>3.68934881474188E+19</v>
      </c>
      <c r="J68" s="1">
        <f t="shared" si="16"/>
        <v>4.6116860184273519E+19</v>
      </c>
      <c r="K68" s="1">
        <f t="shared" si="17"/>
        <v>50</v>
      </c>
      <c r="L68" s="7">
        <f t="shared" si="9"/>
        <v>1</v>
      </c>
    </row>
    <row r="69" spans="1:12" x14ac:dyDescent="0.2">
      <c r="A69" s="1">
        <v>65</v>
      </c>
      <c r="B69" s="1">
        <f t="shared" si="18"/>
        <v>1.84467440737094E+19</v>
      </c>
      <c r="C69" s="1">
        <f t="shared" si="19"/>
        <v>50</v>
      </c>
      <c r="D69" s="1">
        <f t="shared" si="7"/>
        <v>9.2233720368546998E+20</v>
      </c>
      <c r="E69" s="1">
        <f t="shared" si="20"/>
        <v>1.8446744073709421E+21</v>
      </c>
      <c r="F69" s="1">
        <f t="shared" ref="F69:F104" si="22">IF(MOD(A69,B$2)=0,ROUND(IF(D$2&lt;&gt;0,B69+D$2,IF(F$2&lt;&gt;0,B69*F$2,B69)),0),B69)</f>
        <v>3.68934881474188E+19</v>
      </c>
      <c r="G69" s="1">
        <f t="shared" si="8"/>
        <v>50</v>
      </c>
      <c r="H69" s="1">
        <f t="shared" si="21"/>
        <v>0</v>
      </c>
      <c r="I69" s="1">
        <f t="shared" ref="I69:I104" si="23">F69*1000/LEVERAGE</f>
        <v>7.37869762948376E+19</v>
      </c>
      <c r="J69" s="1">
        <f t="shared" ref="J69:J100" si="24">E69*POS_LOT+I69</f>
        <v>9.2233720368547021E+19</v>
      </c>
      <c r="K69" s="1">
        <f t="shared" ref="K69:K100" si="25">ROUND(J69*PF_PERCENT/(F69*POS_LOT),0)+G69</f>
        <v>50</v>
      </c>
      <c r="L69" s="7">
        <f t="shared" si="9"/>
        <v>1</v>
      </c>
    </row>
    <row r="70" spans="1:12" x14ac:dyDescent="0.2">
      <c r="A70" s="1">
        <v>66</v>
      </c>
      <c r="B70" s="1">
        <f t="shared" ref="B70:B104" si="26">F69</f>
        <v>3.68934881474188E+19</v>
      </c>
      <c r="C70" s="1">
        <f t="shared" ref="C70:C104" si="27">C69+SL_CHG_pts</f>
        <v>50</v>
      </c>
      <c r="D70" s="1">
        <f t="shared" ref="D70:D104" si="28">B70*C70</f>
        <v>1.84467440737094E+21</v>
      </c>
      <c r="E70" s="1">
        <f t="shared" si="20"/>
        <v>3.689348814741882E+21</v>
      </c>
      <c r="F70" s="1">
        <f t="shared" si="22"/>
        <v>7.37869762948376E+19</v>
      </c>
      <c r="G70" s="1">
        <f t="shared" ref="G70:G104" si="29">ROUND(E70/F70,0)</f>
        <v>50</v>
      </c>
      <c r="H70" s="1">
        <f t="shared" si="21"/>
        <v>0</v>
      </c>
      <c r="I70" s="1">
        <f t="shared" si="23"/>
        <v>1.475739525896752E+20</v>
      </c>
      <c r="J70" s="1">
        <f t="shared" si="24"/>
        <v>1.8446744073709401E+20</v>
      </c>
      <c r="K70" s="1">
        <f t="shared" si="25"/>
        <v>50</v>
      </c>
      <c r="L70" s="7">
        <f t="shared" ref="L70:L104" si="30">K70/C70</f>
        <v>1</v>
      </c>
    </row>
    <row r="71" spans="1:12" x14ac:dyDescent="0.2">
      <c r="A71" s="1">
        <v>67</v>
      </c>
      <c r="B71" s="1">
        <f t="shared" si="26"/>
        <v>7.37869762948376E+19</v>
      </c>
      <c r="C71" s="1">
        <f t="shared" si="27"/>
        <v>50</v>
      </c>
      <c r="D71" s="1">
        <f t="shared" si="28"/>
        <v>3.6893488147418799E+21</v>
      </c>
      <c r="E71" s="1">
        <f t="shared" si="20"/>
        <v>7.3786976294837619E+21</v>
      </c>
      <c r="F71" s="1">
        <f t="shared" si="22"/>
        <v>1.47573952589675E+20</v>
      </c>
      <c r="G71" s="1">
        <f t="shared" si="29"/>
        <v>50</v>
      </c>
      <c r="H71" s="1">
        <f t="shared" si="21"/>
        <v>0</v>
      </c>
      <c r="I71" s="1">
        <f t="shared" si="23"/>
        <v>2.9514790517935001E+20</v>
      </c>
      <c r="J71" s="1">
        <f t="shared" si="24"/>
        <v>3.6893488147418762E+20</v>
      </c>
      <c r="K71" s="1">
        <f t="shared" si="25"/>
        <v>50</v>
      </c>
      <c r="L71" s="7">
        <f t="shared" si="30"/>
        <v>1</v>
      </c>
    </row>
    <row r="72" spans="1:12" x14ac:dyDescent="0.2">
      <c r="A72" s="1">
        <v>68</v>
      </c>
      <c r="B72" s="1">
        <f t="shared" si="26"/>
        <v>1.47573952589675E+20</v>
      </c>
      <c r="C72" s="1">
        <f t="shared" si="27"/>
        <v>50</v>
      </c>
      <c r="D72" s="1">
        <f t="shared" si="28"/>
        <v>7.3786976294837504E+21</v>
      </c>
      <c r="E72" s="1">
        <f t="shared" si="20"/>
        <v>1.4757395258967511E+22</v>
      </c>
      <c r="F72" s="1">
        <f t="shared" si="22"/>
        <v>2.9514790517935001E+20</v>
      </c>
      <c r="G72" s="1">
        <f t="shared" si="29"/>
        <v>50</v>
      </c>
      <c r="H72" s="1">
        <f t="shared" si="21"/>
        <v>0</v>
      </c>
      <c r="I72" s="1">
        <f t="shared" si="23"/>
        <v>5.9029581035870002E+20</v>
      </c>
      <c r="J72" s="1">
        <f t="shared" si="24"/>
        <v>7.3786976294837512E+20</v>
      </c>
      <c r="K72" s="1">
        <f t="shared" si="25"/>
        <v>50</v>
      </c>
      <c r="L72" s="7">
        <f t="shared" si="30"/>
        <v>1</v>
      </c>
    </row>
    <row r="73" spans="1:12" x14ac:dyDescent="0.2">
      <c r="A73" s="1">
        <v>69</v>
      </c>
      <c r="B73" s="1">
        <f t="shared" si="26"/>
        <v>2.9514790517935001E+20</v>
      </c>
      <c r="C73" s="1">
        <f t="shared" si="27"/>
        <v>50</v>
      </c>
      <c r="D73" s="1">
        <f t="shared" si="28"/>
        <v>1.4757395258967501E+22</v>
      </c>
      <c r="E73" s="1">
        <f t="shared" si="20"/>
        <v>2.9514790517935014E+22</v>
      </c>
      <c r="F73" s="1">
        <f t="shared" si="22"/>
        <v>5.9029581035870002E+20</v>
      </c>
      <c r="G73" s="1">
        <f t="shared" si="29"/>
        <v>50</v>
      </c>
      <c r="H73" s="1">
        <f t="shared" si="21"/>
        <v>0</v>
      </c>
      <c r="I73" s="1">
        <f t="shared" si="23"/>
        <v>1.1805916207174E+21</v>
      </c>
      <c r="J73" s="1">
        <f t="shared" si="24"/>
        <v>1.4757395258967502E+21</v>
      </c>
      <c r="K73" s="1">
        <f t="shared" si="25"/>
        <v>50</v>
      </c>
      <c r="L73" s="7">
        <f t="shared" si="30"/>
        <v>1</v>
      </c>
    </row>
    <row r="74" spans="1:12" x14ac:dyDescent="0.2">
      <c r="A74" s="1">
        <v>70</v>
      </c>
      <c r="B74" s="1">
        <f t="shared" si="26"/>
        <v>5.9029581035870002E+20</v>
      </c>
      <c r="C74" s="1">
        <f t="shared" si="27"/>
        <v>50</v>
      </c>
      <c r="D74" s="1">
        <f t="shared" si="28"/>
        <v>2.9514790517935002E+22</v>
      </c>
      <c r="E74" s="1">
        <f t="shared" si="20"/>
        <v>5.9029581035870012E+22</v>
      </c>
      <c r="F74" s="1">
        <f t="shared" si="22"/>
        <v>1.1805916207174E+21</v>
      </c>
      <c r="G74" s="1">
        <f t="shared" si="29"/>
        <v>50</v>
      </c>
      <c r="H74" s="1">
        <f t="shared" si="21"/>
        <v>0</v>
      </c>
      <c r="I74" s="1">
        <f t="shared" si="23"/>
        <v>2.3611832414348001E+21</v>
      </c>
      <c r="J74" s="1">
        <f t="shared" si="24"/>
        <v>2.9514790517934999E+21</v>
      </c>
      <c r="K74" s="1">
        <f t="shared" si="25"/>
        <v>50</v>
      </c>
      <c r="L74" s="7">
        <f t="shared" si="30"/>
        <v>1</v>
      </c>
    </row>
    <row r="75" spans="1:12" x14ac:dyDescent="0.2">
      <c r="A75" s="1">
        <v>71</v>
      </c>
      <c r="B75" s="1">
        <f t="shared" si="26"/>
        <v>1.1805916207174E+21</v>
      </c>
      <c r="C75" s="1">
        <f t="shared" si="27"/>
        <v>50</v>
      </c>
      <c r="D75" s="1">
        <f t="shared" si="28"/>
        <v>5.9029581035870003E+22</v>
      </c>
      <c r="E75" s="1">
        <f t="shared" si="20"/>
        <v>1.1805916207174002E+23</v>
      </c>
      <c r="F75" s="1">
        <f t="shared" si="22"/>
        <v>2.3611832414348001E+21</v>
      </c>
      <c r="G75" s="1">
        <f t="shared" si="29"/>
        <v>50</v>
      </c>
      <c r="H75" s="1">
        <f t="shared" si="21"/>
        <v>0</v>
      </c>
      <c r="I75" s="1">
        <f t="shared" si="23"/>
        <v>4.7223664828696001E+21</v>
      </c>
      <c r="J75" s="1">
        <f t="shared" si="24"/>
        <v>5.9029581035869999E+21</v>
      </c>
      <c r="K75" s="1">
        <f t="shared" si="25"/>
        <v>50</v>
      </c>
      <c r="L75" s="7">
        <f t="shared" si="30"/>
        <v>1</v>
      </c>
    </row>
    <row r="76" spans="1:12" x14ac:dyDescent="0.2">
      <c r="A76" s="1">
        <v>72</v>
      </c>
      <c r="B76" s="1">
        <f t="shared" si="26"/>
        <v>2.3611832414348001E+21</v>
      </c>
      <c r="C76" s="1">
        <f t="shared" si="27"/>
        <v>50</v>
      </c>
      <c r="D76" s="1">
        <f t="shared" si="28"/>
        <v>1.1805916207174001E+23</v>
      </c>
      <c r="E76" s="1">
        <f t="shared" si="20"/>
        <v>2.3611832414348005E+23</v>
      </c>
      <c r="F76" s="1">
        <f t="shared" si="22"/>
        <v>4.7223664828696001E+21</v>
      </c>
      <c r="G76" s="1">
        <f t="shared" si="29"/>
        <v>50</v>
      </c>
      <c r="H76" s="1">
        <f t="shared" si="21"/>
        <v>0</v>
      </c>
      <c r="I76" s="1">
        <f t="shared" si="23"/>
        <v>9.4447329657392002E+21</v>
      </c>
      <c r="J76" s="1">
        <f t="shared" si="24"/>
        <v>1.1805916207174E+22</v>
      </c>
      <c r="K76" s="1">
        <f t="shared" si="25"/>
        <v>50</v>
      </c>
      <c r="L76" s="7">
        <f t="shared" si="30"/>
        <v>1</v>
      </c>
    </row>
    <row r="77" spans="1:12" x14ac:dyDescent="0.2">
      <c r="A77" s="1">
        <v>73</v>
      </c>
      <c r="B77" s="1">
        <f t="shared" si="26"/>
        <v>4.7223664828696001E+21</v>
      </c>
      <c r="C77" s="1">
        <f t="shared" si="27"/>
        <v>50</v>
      </c>
      <c r="D77" s="1">
        <f t="shared" si="28"/>
        <v>2.3611832414348001E+23</v>
      </c>
      <c r="E77" s="1">
        <f t="shared" si="20"/>
        <v>4.7223664828696009E+23</v>
      </c>
      <c r="F77" s="1">
        <f t="shared" si="22"/>
        <v>9.4447329657392002E+21</v>
      </c>
      <c r="G77" s="1">
        <f t="shared" si="29"/>
        <v>50</v>
      </c>
      <c r="H77" s="1">
        <f t="shared" si="21"/>
        <v>0</v>
      </c>
      <c r="I77" s="1">
        <f t="shared" si="23"/>
        <v>1.88894659314784E+22</v>
      </c>
      <c r="J77" s="1">
        <f t="shared" si="24"/>
        <v>2.3611832414348E+22</v>
      </c>
      <c r="K77" s="1">
        <f t="shared" si="25"/>
        <v>50</v>
      </c>
      <c r="L77" s="7">
        <f t="shared" si="30"/>
        <v>1</v>
      </c>
    </row>
    <row r="78" spans="1:12" x14ac:dyDescent="0.2">
      <c r="A78" s="1">
        <v>74</v>
      </c>
      <c r="B78" s="1">
        <f t="shared" si="26"/>
        <v>9.4447329657392002E+21</v>
      </c>
      <c r="C78" s="1">
        <f t="shared" si="27"/>
        <v>50</v>
      </c>
      <c r="D78" s="1">
        <f t="shared" si="28"/>
        <v>4.7223664828696003E+23</v>
      </c>
      <c r="E78" s="1">
        <f t="shared" si="20"/>
        <v>9.4447329657392018E+23</v>
      </c>
      <c r="F78" s="1">
        <f t="shared" si="22"/>
        <v>1.88894659314784E+22</v>
      </c>
      <c r="G78" s="1">
        <f t="shared" si="29"/>
        <v>50</v>
      </c>
      <c r="H78" s="1">
        <f t="shared" si="21"/>
        <v>0</v>
      </c>
      <c r="I78" s="1">
        <f t="shared" si="23"/>
        <v>3.7778931862956801E+22</v>
      </c>
      <c r="J78" s="1">
        <f t="shared" si="24"/>
        <v>4.7223664828695999E+22</v>
      </c>
      <c r="K78" s="1">
        <f t="shared" si="25"/>
        <v>50</v>
      </c>
      <c r="L78" s="7">
        <f t="shared" si="30"/>
        <v>1</v>
      </c>
    </row>
    <row r="79" spans="1:12" x14ac:dyDescent="0.2">
      <c r="A79" s="1">
        <v>75</v>
      </c>
      <c r="B79" s="1">
        <f t="shared" si="26"/>
        <v>1.88894659314784E+22</v>
      </c>
      <c r="C79" s="1">
        <f t="shared" si="27"/>
        <v>50</v>
      </c>
      <c r="D79" s="1">
        <f t="shared" si="28"/>
        <v>9.4447329657392005E+23</v>
      </c>
      <c r="E79" s="1">
        <f t="shared" si="20"/>
        <v>1.8889465931478404E+24</v>
      </c>
      <c r="F79" s="1">
        <f t="shared" si="22"/>
        <v>3.7778931862956801E+22</v>
      </c>
      <c r="G79" s="1">
        <f t="shared" si="29"/>
        <v>50</v>
      </c>
      <c r="H79" s="1">
        <f t="shared" si="21"/>
        <v>0</v>
      </c>
      <c r="I79" s="1">
        <f t="shared" si="23"/>
        <v>7.5557863725913602E+22</v>
      </c>
      <c r="J79" s="1">
        <f t="shared" si="24"/>
        <v>9.4447329657391998E+22</v>
      </c>
      <c r="K79" s="1">
        <f t="shared" si="25"/>
        <v>50</v>
      </c>
      <c r="L79" s="7">
        <f t="shared" si="30"/>
        <v>1</v>
      </c>
    </row>
    <row r="80" spans="1:12" x14ac:dyDescent="0.2">
      <c r="A80" s="1">
        <v>76</v>
      </c>
      <c r="B80" s="1">
        <f t="shared" si="26"/>
        <v>3.7778931862956801E+22</v>
      </c>
      <c r="C80" s="1">
        <f t="shared" si="27"/>
        <v>50</v>
      </c>
      <c r="D80" s="1">
        <f t="shared" si="28"/>
        <v>1.8889465931478401E+24</v>
      </c>
      <c r="E80" s="1">
        <f t="shared" si="20"/>
        <v>3.7778931862956807E+24</v>
      </c>
      <c r="F80" s="1">
        <f t="shared" si="22"/>
        <v>7.5557863725913602E+22</v>
      </c>
      <c r="G80" s="1">
        <f t="shared" si="29"/>
        <v>50</v>
      </c>
      <c r="H80" s="1">
        <f t="shared" si="21"/>
        <v>0</v>
      </c>
      <c r="I80" s="1">
        <f t="shared" si="23"/>
        <v>1.511157274518272E+23</v>
      </c>
      <c r="J80" s="1">
        <f t="shared" si="24"/>
        <v>1.88894659314784E+23</v>
      </c>
      <c r="K80" s="1">
        <f t="shared" si="25"/>
        <v>50</v>
      </c>
      <c r="L80" s="7">
        <f t="shared" si="30"/>
        <v>1</v>
      </c>
    </row>
    <row r="81" spans="1:12" x14ac:dyDescent="0.2">
      <c r="A81" s="1">
        <v>77</v>
      </c>
      <c r="B81" s="1">
        <f t="shared" si="26"/>
        <v>7.5557863725913602E+22</v>
      </c>
      <c r="C81" s="1">
        <f t="shared" si="27"/>
        <v>50</v>
      </c>
      <c r="D81" s="1">
        <f t="shared" si="28"/>
        <v>3.7778931862956802E+24</v>
      </c>
      <c r="E81" s="1">
        <f t="shared" si="20"/>
        <v>7.5557863725913615E+24</v>
      </c>
      <c r="F81" s="1">
        <f t="shared" si="22"/>
        <v>1.51115727451827E+23</v>
      </c>
      <c r="G81" s="1">
        <f t="shared" si="29"/>
        <v>50</v>
      </c>
      <c r="H81" s="1">
        <f t="shared" si="21"/>
        <v>0</v>
      </c>
      <c r="I81" s="1">
        <f t="shared" si="23"/>
        <v>3.0223145490365401E+23</v>
      </c>
      <c r="J81" s="1">
        <f t="shared" si="24"/>
        <v>3.7778931862956759E+23</v>
      </c>
      <c r="K81" s="1">
        <f t="shared" si="25"/>
        <v>50</v>
      </c>
      <c r="L81" s="7">
        <f t="shared" si="30"/>
        <v>1</v>
      </c>
    </row>
    <row r="82" spans="1:12" x14ac:dyDescent="0.2">
      <c r="A82" s="1">
        <v>78</v>
      </c>
      <c r="B82" s="1">
        <f t="shared" si="26"/>
        <v>1.51115727451827E+23</v>
      </c>
      <c r="C82" s="1">
        <f t="shared" si="27"/>
        <v>50</v>
      </c>
      <c r="D82" s="1">
        <f t="shared" si="28"/>
        <v>7.5557863725913497E+24</v>
      </c>
      <c r="E82" s="1">
        <f t="shared" si="20"/>
        <v>1.511157274518271E+25</v>
      </c>
      <c r="F82" s="1">
        <f t="shared" si="22"/>
        <v>3.0223145490365401E+23</v>
      </c>
      <c r="G82" s="1">
        <f t="shared" si="29"/>
        <v>50</v>
      </c>
      <c r="H82" s="1">
        <f t="shared" si="21"/>
        <v>0</v>
      </c>
      <c r="I82" s="1">
        <f t="shared" si="23"/>
        <v>6.0446290980730801E+23</v>
      </c>
      <c r="J82" s="1">
        <f t="shared" si="24"/>
        <v>7.5557863725913518E+23</v>
      </c>
      <c r="K82" s="1">
        <f t="shared" si="25"/>
        <v>50</v>
      </c>
      <c r="L82" s="7">
        <f t="shared" si="30"/>
        <v>1</v>
      </c>
    </row>
    <row r="83" spans="1:12" x14ac:dyDescent="0.2">
      <c r="A83" s="1">
        <v>79</v>
      </c>
      <c r="B83" s="1">
        <f t="shared" si="26"/>
        <v>3.0223145490365401E+23</v>
      </c>
      <c r="C83" s="1">
        <f t="shared" si="27"/>
        <v>50</v>
      </c>
      <c r="D83" s="1">
        <f t="shared" si="28"/>
        <v>1.5111572745182699E+25</v>
      </c>
      <c r="E83" s="1">
        <f t="shared" si="20"/>
        <v>3.0223145490365412E+25</v>
      </c>
      <c r="F83" s="1">
        <f t="shared" si="22"/>
        <v>6.0446290980730801E+23</v>
      </c>
      <c r="G83" s="1">
        <f t="shared" si="29"/>
        <v>50</v>
      </c>
      <c r="H83" s="1">
        <f t="shared" si="21"/>
        <v>0</v>
      </c>
      <c r="I83" s="1">
        <f t="shared" si="23"/>
        <v>1.208925819614616E+24</v>
      </c>
      <c r="J83" s="1">
        <f t="shared" si="24"/>
        <v>1.5111572745182701E+24</v>
      </c>
      <c r="K83" s="1">
        <f t="shared" si="25"/>
        <v>50</v>
      </c>
      <c r="L83" s="7">
        <f t="shared" si="30"/>
        <v>1</v>
      </c>
    </row>
    <row r="84" spans="1:12" x14ac:dyDescent="0.2">
      <c r="A84" s="1">
        <v>80</v>
      </c>
      <c r="B84" s="1">
        <f t="shared" si="26"/>
        <v>6.0446290980730801E+23</v>
      </c>
      <c r="C84" s="1">
        <f t="shared" si="27"/>
        <v>50</v>
      </c>
      <c r="D84" s="1">
        <f t="shared" si="28"/>
        <v>3.0223145490365399E+25</v>
      </c>
      <c r="E84" s="1">
        <f t="shared" si="20"/>
        <v>6.0446290980730806E+25</v>
      </c>
      <c r="F84" s="1">
        <f t="shared" si="22"/>
        <v>1.20892581961462E+24</v>
      </c>
      <c r="G84" s="1">
        <f t="shared" si="29"/>
        <v>50</v>
      </c>
      <c r="H84" s="1">
        <f t="shared" si="21"/>
        <v>0</v>
      </c>
      <c r="I84" s="1">
        <f t="shared" si="23"/>
        <v>2.4178516392292401E+24</v>
      </c>
      <c r="J84" s="1">
        <f t="shared" si="24"/>
        <v>3.0223145490365482E+24</v>
      </c>
      <c r="K84" s="1">
        <f t="shared" si="25"/>
        <v>50</v>
      </c>
      <c r="L84" s="7">
        <f t="shared" si="30"/>
        <v>1</v>
      </c>
    </row>
    <row r="85" spans="1:12" x14ac:dyDescent="0.2">
      <c r="A85" s="1">
        <v>81</v>
      </c>
      <c r="B85" s="1">
        <f t="shared" si="26"/>
        <v>1.20892581961462E+24</v>
      </c>
      <c r="C85" s="1">
        <f t="shared" si="27"/>
        <v>50</v>
      </c>
      <c r="D85" s="1">
        <f t="shared" si="28"/>
        <v>6.0446290980731003E+25</v>
      </c>
      <c r="E85" s="1">
        <f t="shared" si="20"/>
        <v>1.2089258196146182E+26</v>
      </c>
      <c r="F85" s="1">
        <f t="shared" si="22"/>
        <v>2.4178516392292401E+24</v>
      </c>
      <c r="G85" s="1">
        <f t="shared" si="29"/>
        <v>50</v>
      </c>
      <c r="H85" s="1">
        <f t="shared" si="21"/>
        <v>0</v>
      </c>
      <c r="I85" s="1">
        <f t="shared" si="23"/>
        <v>4.8357032784584802E+24</v>
      </c>
      <c r="J85" s="1">
        <f t="shared" si="24"/>
        <v>6.0446290980730986E+24</v>
      </c>
      <c r="K85" s="1">
        <f t="shared" si="25"/>
        <v>50</v>
      </c>
      <c r="L85" s="7">
        <f t="shared" si="30"/>
        <v>1</v>
      </c>
    </row>
    <row r="86" spans="1:12" x14ac:dyDescent="0.2">
      <c r="A86" s="1">
        <v>82</v>
      </c>
      <c r="B86" s="1">
        <f t="shared" si="26"/>
        <v>2.4178516392292401E+24</v>
      </c>
      <c r="C86" s="1">
        <f t="shared" si="27"/>
        <v>50</v>
      </c>
      <c r="D86" s="1">
        <f t="shared" si="28"/>
        <v>1.2089258196146201E+26</v>
      </c>
      <c r="E86" s="1">
        <f t="shared" si="20"/>
        <v>2.4178516392292384E+26</v>
      </c>
      <c r="F86" s="1">
        <f t="shared" si="22"/>
        <v>4.8357032784584802E+24</v>
      </c>
      <c r="G86" s="1">
        <f t="shared" si="29"/>
        <v>50</v>
      </c>
      <c r="H86" s="1">
        <f t="shared" si="21"/>
        <v>0</v>
      </c>
      <c r="I86" s="1">
        <f t="shared" si="23"/>
        <v>9.6714065569169604E+24</v>
      </c>
      <c r="J86" s="1">
        <f t="shared" si="24"/>
        <v>1.2089258196146199E+25</v>
      </c>
      <c r="K86" s="1">
        <f t="shared" si="25"/>
        <v>50</v>
      </c>
      <c r="L86" s="7">
        <f t="shared" si="30"/>
        <v>1</v>
      </c>
    </row>
    <row r="87" spans="1:12" x14ac:dyDescent="0.2">
      <c r="A87" s="1">
        <v>83</v>
      </c>
      <c r="B87" s="1">
        <f t="shared" si="26"/>
        <v>4.8357032784584802E+24</v>
      </c>
      <c r="C87" s="1">
        <f t="shared" si="27"/>
        <v>50</v>
      </c>
      <c r="D87" s="1">
        <f t="shared" si="28"/>
        <v>2.4178516392292401E+26</v>
      </c>
      <c r="E87" s="1">
        <f t="shared" si="20"/>
        <v>4.8357032784584782E+26</v>
      </c>
      <c r="F87" s="1">
        <f t="shared" si="22"/>
        <v>9.6714065569169604E+24</v>
      </c>
      <c r="G87" s="1">
        <f t="shared" si="29"/>
        <v>50</v>
      </c>
      <c r="H87" s="1">
        <f t="shared" si="21"/>
        <v>0</v>
      </c>
      <c r="I87" s="1">
        <f t="shared" si="23"/>
        <v>1.9342813113833921E+25</v>
      </c>
      <c r="J87" s="1">
        <f t="shared" si="24"/>
        <v>2.4178516392292399E+25</v>
      </c>
      <c r="K87" s="1">
        <f t="shared" si="25"/>
        <v>50</v>
      </c>
      <c r="L87" s="7">
        <f t="shared" si="30"/>
        <v>1</v>
      </c>
    </row>
    <row r="88" spans="1:12" x14ac:dyDescent="0.2">
      <c r="A88" s="1">
        <v>84</v>
      </c>
      <c r="B88" s="1">
        <f t="shared" si="26"/>
        <v>9.6714065569169604E+24</v>
      </c>
      <c r="C88" s="1">
        <f t="shared" si="27"/>
        <v>50</v>
      </c>
      <c r="D88" s="1">
        <f t="shared" si="28"/>
        <v>4.8357032784584803E+26</v>
      </c>
      <c r="E88" s="1">
        <f t="shared" si="20"/>
        <v>9.6714065569169592E+26</v>
      </c>
      <c r="F88" s="1">
        <f t="shared" si="22"/>
        <v>1.9342813113833899E+25</v>
      </c>
      <c r="G88" s="1">
        <f t="shared" si="29"/>
        <v>50</v>
      </c>
      <c r="H88" s="1">
        <f t="shared" si="21"/>
        <v>0</v>
      </c>
      <c r="I88" s="1">
        <f t="shared" si="23"/>
        <v>3.8685626227667799E+25</v>
      </c>
      <c r="J88" s="1">
        <f t="shared" si="24"/>
        <v>4.8357032784584755E+25</v>
      </c>
      <c r="K88" s="1">
        <f t="shared" si="25"/>
        <v>50</v>
      </c>
      <c r="L88" s="7">
        <f t="shared" si="30"/>
        <v>1</v>
      </c>
    </row>
    <row r="89" spans="1:12" x14ac:dyDescent="0.2">
      <c r="A89" s="1">
        <v>85</v>
      </c>
      <c r="B89" s="1">
        <f t="shared" si="26"/>
        <v>1.9342813113833899E+25</v>
      </c>
      <c r="C89" s="1">
        <f t="shared" si="27"/>
        <v>50</v>
      </c>
      <c r="D89" s="1">
        <f t="shared" si="28"/>
        <v>9.6714065569169496E+26</v>
      </c>
      <c r="E89" s="1">
        <f t="shared" si="20"/>
        <v>1.9342813113833907E+27</v>
      </c>
      <c r="F89" s="1">
        <f t="shared" si="22"/>
        <v>3.8685626227667799E+25</v>
      </c>
      <c r="G89" s="1">
        <f t="shared" si="29"/>
        <v>50</v>
      </c>
      <c r="H89" s="1">
        <f t="shared" si="21"/>
        <v>0</v>
      </c>
      <c r="I89" s="1">
        <f t="shared" si="23"/>
        <v>7.7371252455335597E+25</v>
      </c>
      <c r="J89" s="1">
        <f t="shared" si="24"/>
        <v>9.6714065569169509E+25</v>
      </c>
      <c r="K89" s="1">
        <f t="shared" si="25"/>
        <v>50</v>
      </c>
      <c r="L89" s="7">
        <f t="shared" si="30"/>
        <v>1</v>
      </c>
    </row>
    <row r="90" spans="1:12" x14ac:dyDescent="0.2">
      <c r="A90" s="1">
        <v>86</v>
      </c>
      <c r="B90" s="1">
        <f t="shared" si="26"/>
        <v>3.8685626227667799E+25</v>
      </c>
      <c r="C90" s="1">
        <f t="shared" si="27"/>
        <v>50</v>
      </c>
      <c r="D90" s="1">
        <f t="shared" si="28"/>
        <v>1.9342813113833899E+27</v>
      </c>
      <c r="E90" s="1">
        <f t="shared" si="20"/>
        <v>3.8685626227667804E+27</v>
      </c>
      <c r="F90" s="1">
        <f t="shared" si="22"/>
        <v>7.7371252455335597E+25</v>
      </c>
      <c r="G90" s="1">
        <f t="shared" si="29"/>
        <v>50</v>
      </c>
      <c r="H90" s="1">
        <f t="shared" si="21"/>
        <v>0</v>
      </c>
      <c r="I90" s="1">
        <f t="shared" si="23"/>
        <v>1.5474250491067119E+26</v>
      </c>
      <c r="J90" s="1">
        <f t="shared" si="24"/>
        <v>1.9342813113833898E+26</v>
      </c>
      <c r="K90" s="1">
        <f t="shared" si="25"/>
        <v>50</v>
      </c>
      <c r="L90" s="7">
        <f t="shared" si="30"/>
        <v>1</v>
      </c>
    </row>
    <row r="91" spans="1:12" x14ac:dyDescent="0.2">
      <c r="A91" s="1">
        <v>87</v>
      </c>
      <c r="B91" s="1">
        <f t="shared" si="26"/>
        <v>7.7371252455335597E+25</v>
      </c>
      <c r="C91" s="1">
        <f t="shared" si="27"/>
        <v>50</v>
      </c>
      <c r="D91" s="1">
        <f t="shared" si="28"/>
        <v>3.8685626227667798E+27</v>
      </c>
      <c r="E91" s="1">
        <f t="shared" si="20"/>
        <v>7.7371252455335607E+27</v>
      </c>
      <c r="F91" s="1">
        <f t="shared" si="22"/>
        <v>1.5474250491067101E+26</v>
      </c>
      <c r="G91" s="1">
        <f t="shared" si="29"/>
        <v>50</v>
      </c>
      <c r="H91" s="1">
        <f t="shared" si="21"/>
        <v>0</v>
      </c>
      <c r="I91" s="1">
        <f t="shared" si="23"/>
        <v>3.0948500982134201E+26</v>
      </c>
      <c r="J91" s="1">
        <f t="shared" si="24"/>
        <v>3.8685626227667763E+26</v>
      </c>
      <c r="K91" s="1">
        <f t="shared" si="25"/>
        <v>50</v>
      </c>
      <c r="L91" s="7">
        <f t="shared" si="30"/>
        <v>1</v>
      </c>
    </row>
    <row r="92" spans="1:12" x14ac:dyDescent="0.2">
      <c r="A92" s="1">
        <v>88</v>
      </c>
      <c r="B92" s="1">
        <f t="shared" si="26"/>
        <v>1.5474250491067101E+26</v>
      </c>
      <c r="C92" s="1">
        <f t="shared" si="27"/>
        <v>50</v>
      </c>
      <c r="D92" s="1">
        <f t="shared" si="28"/>
        <v>7.7371252455335498E+27</v>
      </c>
      <c r="E92" s="1">
        <f t="shared" si="20"/>
        <v>1.547425049106711E+28</v>
      </c>
      <c r="F92" s="1">
        <f t="shared" si="22"/>
        <v>3.0948500982134201E+26</v>
      </c>
      <c r="G92" s="1">
        <f t="shared" si="29"/>
        <v>50</v>
      </c>
      <c r="H92" s="1">
        <f t="shared" si="21"/>
        <v>0</v>
      </c>
      <c r="I92" s="1">
        <f t="shared" si="23"/>
        <v>6.1897001964268402E+26</v>
      </c>
      <c r="J92" s="1">
        <f t="shared" si="24"/>
        <v>7.7371252455335511E+26</v>
      </c>
      <c r="K92" s="1">
        <f t="shared" si="25"/>
        <v>50</v>
      </c>
      <c r="L92" s="7">
        <f t="shared" si="30"/>
        <v>1</v>
      </c>
    </row>
    <row r="93" spans="1:12" x14ac:dyDescent="0.2">
      <c r="A93" s="1">
        <v>89</v>
      </c>
      <c r="B93" s="1">
        <f t="shared" si="26"/>
        <v>3.0948500982134201E+26</v>
      </c>
      <c r="C93" s="1">
        <f t="shared" si="27"/>
        <v>50</v>
      </c>
      <c r="D93" s="1">
        <f t="shared" si="28"/>
        <v>1.54742504910671E+28</v>
      </c>
      <c r="E93" s="1">
        <f t="shared" si="20"/>
        <v>3.0948500982134208E+28</v>
      </c>
      <c r="F93" s="1">
        <f t="shared" si="22"/>
        <v>6.1897001964268402E+26</v>
      </c>
      <c r="G93" s="1">
        <f t="shared" si="29"/>
        <v>50</v>
      </c>
      <c r="H93" s="1">
        <f t="shared" si="21"/>
        <v>0</v>
      </c>
      <c r="I93" s="1">
        <f t="shared" si="23"/>
        <v>1.237940039285368E+27</v>
      </c>
      <c r="J93" s="1">
        <f t="shared" si="24"/>
        <v>1.5474250491067102E+27</v>
      </c>
      <c r="K93" s="1">
        <f t="shared" si="25"/>
        <v>50</v>
      </c>
      <c r="L93" s="7">
        <f t="shared" si="30"/>
        <v>1</v>
      </c>
    </row>
    <row r="94" spans="1:12" x14ac:dyDescent="0.2">
      <c r="A94" s="1">
        <v>90</v>
      </c>
      <c r="B94" s="1">
        <f t="shared" si="26"/>
        <v>6.1897001964268402E+26</v>
      </c>
      <c r="C94" s="1">
        <f t="shared" si="27"/>
        <v>50</v>
      </c>
      <c r="D94" s="1">
        <f t="shared" si="28"/>
        <v>3.0948500982134199E+28</v>
      </c>
      <c r="E94" s="1">
        <f t="shared" si="20"/>
        <v>6.1897001964268407E+28</v>
      </c>
      <c r="F94" s="1">
        <f t="shared" si="22"/>
        <v>1.23794003928537E+27</v>
      </c>
      <c r="G94" s="1">
        <f t="shared" si="29"/>
        <v>50</v>
      </c>
      <c r="H94" s="1">
        <f t="shared" si="21"/>
        <v>0</v>
      </c>
      <c r="I94" s="1">
        <f t="shared" si="23"/>
        <v>2.4758800785707399E+27</v>
      </c>
      <c r="J94" s="1">
        <f t="shared" si="24"/>
        <v>3.0948500982134243E+27</v>
      </c>
      <c r="K94" s="1">
        <f t="shared" si="25"/>
        <v>50</v>
      </c>
      <c r="L94" s="7">
        <f t="shared" si="30"/>
        <v>1</v>
      </c>
    </row>
    <row r="95" spans="1:12" x14ac:dyDescent="0.2">
      <c r="A95" s="1">
        <v>91</v>
      </c>
      <c r="B95" s="1">
        <f t="shared" si="26"/>
        <v>1.23794003928537E+27</v>
      </c>
      <c r="C95" s="1">
        <f t="shared" si="27"/>
        <v>50</v>
      </c>
      <c r="D95" s="1">
        <f t="shared" si="28"/>
        <v>6.1897001964268495E+28</v>
      </c>
      <c r="E95" s="1">
        <f t="shared" si="20"/>
        <v>1.237940039285369E+29</v>
      </c>
      <c r="F95" s="1">
        <f t="shared" si="22"/>
        <v>2.4758800785707399E+27</v>
      </c>
      <c r="G95" s="1">
        <f t="shared" si="29"/>
        <v>50</v>
      </c>
      <c r="H95" s="1">
        <f t="shared" si="21"/>
        <v>0</v>
      </c>
      <c r="I95" s="1">
        <f t="shared" si="23"/>
        <v>4.9517601571414799E+27</v>
      </c>
      <c r="J95" s="1">
        <f t="shared" si="24"/>
        <v>6.1897001964268486E+27</v>
      </c>
      <c r="K95" s="1">
        <f t="shared" si="25"/>
        <v>50</v>
      </c>
      <c r="L95" s="7">
        <f t="shared" si="30"/>
        <v>1</v>
      </c>
    </row>
    <row r="96" spans="1:12" x14ac:dyDescent="0.2">
      <c r="A96" s="1">
        <v>92</v>
      </c>
      <c r="B96" s="1">
        <f t="shared" si="26"/>
        <v>2.4758800785707399E+27</v>
      </c>
      <c r="C96" s="1">
        <f t="shared" si="27"/>
        <v>50</v>
      </c>
      <c r="D96" s="1">
        <f t="shared" si="28"/>
        <v>1.2379400392853699E+29</v>
      </c>
      <c r="E96" s="1">
        <f t="shared" si="20"/>
        <v>2.4758800785707387E+29</v>
      </c>
      <c r="F96" s="1">
        <f t="shared" si="22"/>
        <v>4.9517601571414799E+27</v>
      </c>
      <c r="G96" s="1">
        <f t="shared" si="29"/>
        <v>50</v>
      </c>
      <c r="H96" s="1">
        <f t="shared" si="21"/>
        <v>0</v>
      </c>
      <c r="I96" s="1">
        <f t="shared" si="23"/>
        <v>9.9035203142829597E+27</v>
      </c>
      <c r="J96" s="1">
        <f t="shared" si="24"/>
        <v>1.2379400392853699E+28</v>
      </c>
      <c r="K96" s="1">
        <f t="shared" si="25"/>
        <v>50</v>
      </c>
      <c r="L96" s="7">
        <f t="shared" si="30"/>
        <v>1</v>
      </c>
    </row>
    <row r="97" spans="1:12" x14ac:dyDescent="0.2">
      <c r="A97" s="1">
        <v>93</v>
      </c>
      <c r="B97" s="1">
        <f t="shared" si="26"/>
        <v>4.9517601571414799E+27</v>
      </c>
      <c r="C97" s="1">
        <f t="shared" si="27"/>
        <v>50</v>
      </c>
      <c r="D97" s="1">
        <f t="shared" si="28"/>
        <v>2.4758800785707398E+29</v>
      </c>
      <c r="E97" s="1">
        <f t="shared" si="20"/>
        <v>4.9517601571414789E+29</v>
      </c>
      <c r="F97" s="1">
        <f t="shared" si="22"/>
        <v>9.9035203142829597E+27</v>
      </c>
      <c r="G97" s="1">
        <f t="shared" si="29"/>
        <v>50</v>
      </c>
      <c r="H97" s="1">
        <f t="shared" si="21"/>
        <v>0</v>
      </c>
      <c r="I97" s="1">
        <f t="shared" si="23"/>
        <v>1.9807040628565919E+28</v>
      </c>
      <c r="J97" s="1">
        <f t="shared" si="24"/>
        <v>2.4758800785707399E+28</v>
      </c>
      <c r="K97" s="1">
        <f t="shared" si="25"/>
        <v>50</v>
      </c>
      <c r="L97" s="7">
        <f t="shared" si="30"/>
        <v>1</v>
      </c>
    </row>
    <row r="98" spans="1:12" x14ac:dyDescent="0.2">
      <c r="A98" s="1">
        <v>94</v>
      </c>
      <c r="B98" s="1">
        <f t="shared" si="26"/>
        <v>9.9035203142829597E+27</v>
      </c>
      <c r="C98" s="1">
        <f t="shared" si="27"/>
        <v>50</v>
      </c>
      <c r="D98" s="1">
        <f t="shared" si="28"/>
        <v>4.9517601571414796E+29</v>
      </c>
      <c r="E98" s="1">
        <f t="shared" si="20"/>
        <v>9.9035203142829578E+29</v>
      </c>
      <c r="F98" s="1">
        <f t="shared" si="22"/>
        <v>1.98070406285659E+28</v>
      </c>
      <c r="G98" s="1">
        <f t="shared" si="29"/>
        <v>50</v>
      </c>
      <c r="H98" s="1">
        <f t="shared" si="21"/>
        <v>0</v>
      </c>
      <c r="I98" s="1">
        <f t="shared" si="23"/>
        <v>3.9614081257131799E+28</v>
      </c>
      <c r="J98" s="1">
        <f t="shared" si="24"/>
        <v>4.9517601571414754E+28</v>
      </c>
      <c r="K98" s="1">
        <f t="shared" si="25"/>
        <v>50</v>
      </c>
      <c r="L98" s="7">
        <f t="shared" si="30"/>
        <v>1</v>
      </c>
    </row>
    <row r="99" spans="1:12" x14ac:dyDescent="0.2">
      <c r="A99" s="1">
        <v>95</v>
      </c>
      <c r="B99" s="1">
        <f t="shared" si="26"/>
        <v>1.98070406285659E+28</v>
      </c>
      <c r="C99" s="1">
        <f t="shared" si="27"/>
        <v>50</v>
      </c>
      <c r="D99" s="1">
        <f t="shared" si="28"/>
        <v>9.9035203142829493E+29</v>
      </c>
      <c r="E99" s="1">
        <f t="shared" si="20"/>
        <v>1.9807040628565907E+30</v>
      </c>
      <c r="F99" s="1">
        <f t="shared" si="22"/>
        <v>3.9614081257131799E+28</v>
      </c>
      <c r="G99" s="1">
        <f t="shared" si="29"/>
        <v>50</v>
      </c>
      <c r="H99" s="1">
        <f t="shared" si="21"/>
        <v>0</v>
      </c>
      <c r="I99" s="1">
        <f t="shared" si="23"/>
        <v>7.9228162514263599E+28</v>
      </c>
      <c r="J99" s="1">
        <f t="shared" si="24"/>
        <v>9.9035203142829507E+28</v>
      </c>
      <c r="K99" s="1">
        <f t="shared" si="25"/>
        <v>50</v>
      </c>
      <c r="L99" s="7">
        <f t="shared" si="30"/>
        <v>1</v>
      </c>
    </row>
    <row r="100" spans="1:12" x14ac:dyDescent="0.2">
      <c r="A100" s="1">
        <v>96</v>
      </c>
      <c r="B100" s="1">
        <f t="shared" si="26"/>
        <v>3.9614081257131799E+28</v>
      </c>
      <c r="C100" s="1">
        <f t="shared" si="27"/>
        <v>50</v>
      </c>
      <c r="D100" s="1">
        <f t="shared" si="28"/>
        <v>1.9807040628565899E+30</v>
      </c>
      <c r="E100" s="1">
        <f t="shared" si="20"/>
        <v>3.9614081257131809E+30</v>
      </c>
      <c r="F100" s="1">
        <f t="shared" si="22"/>
        <v>7.9228162514263599E+28</v>
      </c>
      <c r="G100" s="1">
        <f t="shared" si="29"/>
        <v>50</v>
      </c>
      <c r="H100" s="1">
        <f t="shared" si="21"/>
        <v>0</v>
      </c>
      <c r="I100" s="1">
        <f t="shared" si="23"/>
        <v>1.584563250285272E+29</v>
      </c>
      <c r="J100" s="1">
        <f t="shared" si="24"/>
        <v>1.9807040628565901E+29</v>
      </c>
      <c r="K100" s="1">
        <f t="shared" si="25"/>
        <v>50</v>
      </c>
      <c r="L100" s="7">
        <f t="shared" si="30"/>
        <v>1</v>
      </c>
    </row>
    <row r="101" spans="1:12" x14ac:dyDescent="0.2">
      <c r="A101" s="1">
        <v>97</v>
      </c>
      <c r="B101" s="1">
        <f t="shared" si="26"/>
        <v>7.9228162514263599E+28</v>
      </c>
      <c r="C101" s="1">
        <f t="shared" si="27"/>
        <v>50</v>
      </c>
      <c r="D101" s="1">
        <f t="shared" si="28"/>
        <v>3.9614081257131797E+30</v>
      </c>
      <c r="E101" s="1">
        <f t="shared" si="20"/>
        <v>7.9228162514263606E+30</v>
      </c>
      <c r="F101" s="1">
        <f t="shared" si="22"/>
        <v>1.58456325028527E+29</v>
      </c>
      <c r="G101" s="1">
        <f t="shared" si="29"/>
        <v>50</v>
      </c>
      <c r="H101" s="1">
        <f t="shared" si="21"/>
        <v>0</v>
      </c>
      <c r="I101" s="1">
        <f t="shared" si="23"/>
        <v>3.1691265005705401E+29</v>
      </c>
      <c r="J101" s="1">
        <f t="shared" ref="J101:J132" si="31">E101*POS_LOT+I101</f>
        <v>3.9614081257131761E+29</v>
      </c>
      <c r="K101" s="1">
        <f t="shared" ref="K101:K104" si="32">ROUND(J101*PF_PERCENT/(F101*POS_LOT),0)+G101</f>
        <v>50</v>
      </c>
      <c r="L101" s="7">
        <f t="shared" si="30"/>
        <v>1</v>
      </c>
    </row>
    <row r="102" spans="1:12" x14ac:dyDescent="0.2">
      <c r="A102" s="1">
        <v>98</v>
      </c>
      <c r="B102" s="1">
        <f t="shared" si="26"/>
        <v>1.58456325028527E+29</v>
      </c>
      <c r="C102" s="1">
        <f t="shared" si="27"/>
        <v>50</v>
      </c>
      <c r="D102" s="1">
        <f t="shared" si="28"/>
        <v>7.9228162514263504E+30</v>
      </c>
      <c r="E102" s="1">
        <f t="shared" si="20"/>
        <v>1.584563250285271E+31</v>
      </c>
      <c r="F102" s="1">
        <f t="shared" si="22"/>
        <v>3.1691265005705401E+29</v>
      </c>
      <c r="G102" s="1">
        <f t="shared" si="29"/>
        <v>50</v>
      </c>
      <c r="H102" s="1">
        <f t="shared" si="21"/>
        <v>0</v>
      </c>
      <c r="I102" s="1">
        <f t="shared" si="23"/>
        <v>6.3382530011410802E+29</v>
      </c>
      <c r="J102" s="1">
        <f t="shared" si="31"/>
        <v>7.9228162514263507E+29</v>
      </c>
      <c r="K102" s="1">
        <f t="shared" si="32"/>
        <v>50</v>
      </c>
      <c r="L102" s="7">
        <f t="shared" si="30"/>
        <v>1</v>
      </c>
    </row>
    <row r="103" spans="1:12" x14ac:dyDescent="0.2">
      <c r="A103" s="1">
        <v>99</v>
      </c>
      <c r="B103" s="1">
        <f t="shared" si="26"/>
        <v>3.1691265005705401E+29</v>
      </c>
      <c r="C103" s="1">
        <f t="shared" si="27"/>
        <v>50</v>
      </c>
      <c r="D103" s="1">
        <f t="shared" si="28"/>
        <v>1.5845632502852701E+31</v>
      </c>
      <c r="E103" s="1">
        <f t="shared" si="20"/>
        <v>3.1691265005705411E+31</v>
      </c>
      <c r="F103" s="1">
        <f t="shared" si="22"/>
        <v>6.3382530011410802E+29</v>
      </c>
      <c r="G103" s="1">
        <f t="shared" si="29"/>
        <v>50</v>
      </c>
      <c r="H103" s="1">
        <f t="shared" si="21"/>
        <v>0</v>
      </c>
      <c r="I103" s="1">
        <f t="shared" si="23"/>
        <v>1.267650600228216E+30</v>
      </c>
      <c r="J103" s="1">
        <f t="shared" si="31"/>
        <v>1.5845632502852701E+30</v>
      </c>
      <c r="K103" s="1">
        <f t="shared" si="32"/>
        <v>50</v>
      </c>
      <c r="L103" s="7">
        <f t="shared" si="30"/>
        <v>1</v>
      </c>
    </row>
    <row r="104" spans="1:12" x14ac:dyDescent="0.2">
      <c r="A104" s="1">
        <v>100</v>
      </c>
      <c r="B104" s="1">
        <f t="shared" si="26"/>
        <v>6.3382530011410802E+29</v>
      </c>
      <c r="C104" s="1">
        <f t="shared" si="27"/>
        <v>50</v>
      </c>
      <c r="D104" s="1">
        <f t="shared" si="28"/>
        <v>3.1691265005705402E+31</v>
      </c>
      <c r="E104" s="1">
        <f t="shared" si="20"/>
        <v>6.3382530011410813E+31</v>
      </c>
      <c r="F104" s="1">
        <f t="shared" si="22"/>
        <v>1.26765060022822E+30</v>
      </c>
      <c r="G104" s="1">
        <f t="shared" si="29"/>
        <v>50</v>
      </c>
      <c r="H104" s="1">
        <f t="shared" si="21"/>
        <v>0</v>
      </c>
      <c r="I104" s="1">
        <f t="shared" si="23"/>
        <v>2.5353012004564399E+30</v>
      </c>
      <c r="J104" s="1">
        <f t="shared" si="31"/>
        <v>3.1691265005705482E+30</v>
      </c>
      <c r="K104" s="1">
        <f t="shared" si="32"/>
        <v>50</v>
      </c>
      <c r="L104" s="7">
        <f t="shared" si="30"/>
        <v>1</v>
      </c>
    </row>
  </sheetData>
  <conditionalFormatting sqref="A5:L104">
    <cfRule type="expression" dxfId="0" priority="1">
      <formula>$F5&lt;=MAX_LOTS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" sqref="B1"/>
    </sheetView>
  </sheetViews>
  <sheetFormatPr defaultRowHeight="15" x14ac:dyDescent="0.25"/>
  <sheetData>
    <row r="1" spans="1:2" x14ac:dyDescent="0.25">
      <c r="A1" t="s">
        <v>18</v>
      </c>
      <c r="B1">
        <v>20150731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position increasing</vt:lpstr>
      <vt:lpstr>version</vt:lpstr>
      <vt:lpstr>LEVERAGE</vt:lpstr>
      <vt:lpstr>MAX_LOTS</vt:lpstr>
      <vt:lpstr>PF_PERCENT</vt:lpstr>
      <vt:lpstr>POS_LOT</vt:lpstr>
      <vt:lpstr>SL_CHG_pts</vt:lpstr>
      <vt:lpstr>SL_Pips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2048551 - Aron Szendefy</dc:title>
  <dc:creator>aron</dc:creator>
  <cp:lastModifiedBy>aron</cp:lastModifiedBy>
  <dcterms:created xsi:type="dcterms:W3CDTF">2014-09-30T08:57:56Z</dcterms:created>
  <dcterms:modified xsi:type="dcterms:W3CDTF">2015-07-31T22:03:40Z</dcterms:modified>
</cp:coreProperties>
</file>