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020" windowHeight="11640"/>
  </bookViews>
  <sheets>
    <sheet name="1 Pair" sheetId="4" r:id="rId1"/>
  </sheets>
  <calcPr calcId="145621"/>
</workbook>
</file>

<file path=xl/calcChain.xml><?xml version="1.0" encoding="utf-8"?>
<calcChain xmlns="http://schemas.openxmlformats.org/spreadsheetml/2006/main">
  <c r="J11" i="4" l="1"/>
  <c r="L12" i="4" l="1"/>
  <c r="B13" i="4"/>
  <c r="B10" i="4"/>
  <c r="E2" i="4"/>
  <c r="F2" i="4" l="1"/>
  <c r="J12" i="4" s="1"/>
  <c r="F14" i="4"/>
  <c r="E3" i="4" s="1"/>
  <c r="F3" i="4" s="1"/>
  <c r="K12" i="4" s="1"/>
  <c r="H12" i="4" l="1"/>
  <c r="H13" i="4"/>
  <c r="F7" i="4"/>
  <c r="K11" i="4" l="1"/>
  <c r="N12" i="4"/>
  <c r="M12" i="4"/>
  <c r="N11" i="4" l="1"/>
  <c r="J13" i="4"/>
</calcChain>
</file>

<file path=xl/sharedStrings.xml><?xml version="1.0" encoding="utf-8"?>
<sst xmlns="http://schemas.openxmlformats.org/spreadsheetml/2006/main" count="41" uniqueCount="32">
  <si>
    <t>1A</t>
  </si>
  <si>
    <t>1B</t>
  </si>
  <si>
    <t>AUDJPY</t>
  </si>
  <si>
    <t>CADJPY</t>
  </si>
  <si>
    <t>Lot</t>
  </si>
  <si>
    <t>Entry Price</t>
  </si>
  <si>
    <t>Now</t>
  </si>
  <si>
    <t>Profit</t>
  </si>
  <si>
    <t>Long</t>
  </si>
  <si>
    <t>Short</t>
  </si>
  <si>
    <t>Spread</t>
  </si>
  <si>
    <t>Swap</t>
  </si>
  <si>
    <t>Pip Differences</t>
  </si>
  <si>
    <t>1 Pip</t>
  </si>
  <si>
    <t>USD</t>
  </si>
  <si>
    <t>Ignored</t>
  </si>
  <si>
    <t>Drawdown</t>
  </si>
  <si>
    <t>Points Diff</t>
  </si>
  <si>
    <t>Points (0,001)</t>
  </si>
  <si>
    <t>1 Point</t>
  </si>
  <si>
    <t>Closure Sequence</t>
  </si>
  <si>
    <t>Balance</t>
  </si>
  <si>
    <t>Equi</t>
  </si>
  <si>
    <t>Margin Level %</t>
  </si>
  <si>
    <t>Margin</t>
  </si>
  <si>
    <t>N/A</t>
  </si>
  <si>
    <t>Margin Differences</t>
  </si>
  <si>
    <t>Negative Order</t>
  </si>
  <si>
    <t>Positive Order</t>
  </si>
  <si>
    <t>Correlation for 1B</t>
  </si>
  <si>
    <t>Account Start</t>
  </si>
  <si>
    <t>Before Orders 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</si>
</sst>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3" fontId="0" fillId="0" borderId="0" xfId="0" applyNumberForma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0" fillId="0" borderId="0" xfId="0" applyNumberFormat="1" applyFill="1"/>
    <xf numFmtId="165" fontId="0" fillId="0" borderId="0" xfId="0" applyNumberFormat="1"/>
    <xf numFmtId="0" fontId="0" fillId="3" borderId="0" xfId="0" applyFill="1"/>
    <xf numFmtId="3" fontId="0" fillId="3" borderId="0" xfId="0" applyNumberFormat="1" applyFill="1"/>
    <xf numFmtId="165" fontId="0" fillId="2" borderId="0" xfId="0" applyNumberFormat="1" applyFill="1"/>
    <xf numFmtId="164" fontId="0" fillId="2" borderId="0" xfId="0" applyNumberFormat="1" applyFill="1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3" fontId="0" fillId="0" borderId="1" xfId="0" applyNumberFormat="1" applyBorder="1"/>
    <xf numFmtId="3" fontId="0" fillId="0" borderId="8" xfId="0" applyNumberFormat="1" applyBorder="1"/>
    <xf numFmtId="3" fontId="0" fillId="0" borderId="10" xfId="0" applyNumberFormat="1" applyBorder="1"/>
    <xf numFmtId="0" fontId="0" fillId="0" borderId="11" xfId="0" applyBorder="1"/>
    <xf numFmtId="0" fontId="0" fillId="0" borderId="7" xfId="0" applyBorder="1"/>
    <xf numFmtId="0" fontId="0" fillId="0" borderId="0" xfId="0" applyBorder="1"/>
    <xf numFmtId="3" fontId="0" fillId="0" borderId="0" xfId="0" applyNumberFormat="1" applyBorder="1"/>
    <xf numFmtId="0" fontId="0" fillId="0" borderId="9" xfId="0" applyBorder="1"/>
    <xf numFmtId="0" fontId="0" fillId="0" borderId="1" xfId="0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" fontId="0" fillId="2" borderId="0" xfId="0" applyNumberFormat="1" applyFill="1"/>
    <xf numFmtId="0" fontId="0" fillId="0" borderId="7" xfId="0" applyFill="1" applyBorder="1"/>
    <xf numFmtId="0" fontId="0" fillId="0" borderId="0" xfId="0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E25" sqref="E25"/>
    </sheetView>
  </sheetViews>
  <sheetFormatPr defaultRowHeight="15" x14ac:dyDescent="0.25"/>
  <cols>
    <col min="1" max="2" width="7.7109375" bestFit="1" customWidth="1"/>
    <col min="3" max="3" width="5.7109375" bestFit="1" customWidth="1"/>
    <col min="4" max="4" width="10.42578125" bestFit="1" customWidth="1"/>
    <col min="5" max="5" width="16.7109375" bestFit="1" customWidth="1"/>
    <col min="6" max="6" width="13.140625" bestFit="1" customWidth="1"/>
    <col min="8" max="8" width="19" bestFit="1" customWidth="1"/>
    <col min="9" max="9" width="14.7109375" bestFit="1" customWidth="1"/>
    <col min="10" max="10" width="8.28515625" bestFit="1" customWidth="1"/>
    <col min="11" max="11" width="7.5703125" bestFit="1" customWidth="1"/>
    <col min="12" max="12" width="7.28515625" bestFit="1" customWidth="1"/>
    <col min="13" max="13" width="14.5703125" bestFit="1" customWidth="1"/>
    <col min="14" max="15" width="6" bestFit="1" customWidth="1"/>
  </cols>
  <sheetData>
    <row r="1" spans="1:14" x14ac:dyDescent="0.25">
      <c r="A1" s="3"/>
      <c r="B1" s="3"/>
      <c r="C1" s="3"/>
      <c r="D1" s="3" t="s">
        <v>5</v>
      </c>
      <c r="E1" s="3" t="s">
        <v>17</v>
      </c>
      <c r="F1" s="4" t="s">
        <v>7</v>
      </c>
      <c r="H1" s="11" t="s">
        <v>15</v>
      </c>
    </row>
    <row r="2" spans="1:14" x14ac:dyDescent="0.25">
      <c r="A2" t="s">
        <v>0</v>
      </c>
      <c r="B2" t="s">
        <v>2</v>
      </c>
      <c r="C2" t="s">
        <v>8</v>
      </c>
      <c r="D2" s="10">
        <v>98</v>
      </c>
      <c r="E2" s="1">
        <f>($B$9-D2)*1000</f>
        <v>-8000</v>
      </c>
      <c r="F2" s="1">
        <f>(E2*$B$12)/10</f>
        <v>-320000</v>
      </c>
      <c r="H2" s="12" t="s">
        <v>10</v>
      </c>
    </row>
    <row r="3" spans="1:14" x14ac:dyDescent="0.25">
      <c r="A3" t="s">
        <v>1</v>
      </c>
      <c r="B3" t="s">
        <v>3</v>
      </c>
      <c r="C3" t="s">
        <v>9</v>
      </c>
      <c r="D3" s="10">
        <v>98.5</v>
      </c>
      <c r="E3" s="1">
        <f>(D3-F14)*1000</f>
        <v>8025.0000000000055</v>
      </c>
      <c r="F3" s="1">
        <f>(E3*$B$12)/10</f>
        <v>321000.00000000023</v>
      </c>
      <c r="H3" s="12" t="s">
        <v>11</v>
      </c>
    </row>
    <row r="4" spans="1:14" x14ac:dyDescent="0.25">
      <c r="D4" s="5"/>
      <c r="E4" s="1"/>
      <c r="F4" s="1"/>
      <c r="H4" s="12" t="s">
        <v>12</v>
      </c>
    </row>
    <row r="5" spans="1:14" x14ac:dyDescent="0.25">
      <c r="D5" s="5"/>
      <c r="E5" s="1"/>
      <c r="F5" s="1"/>
      <c r="H5" s="12" t="s">
        <v>26</v>
      </c>
    </row>
    <row r="6" spans="1:14" x14ac:dyDescent="0.25">
      <c r="F6" s="1"/>
      <c r="H6" s="13"/>
    </row>
    <row r="7" spans="1:14" x14ac:dyDescent="0.25">
      <c r="E7" s="7" t="s">
        <v>16</v>
      </c>
      <c r="F7" s="8">
        <f>SUM(F2:F6)</f>
        <v>1000.0000000002328</v>
      </c>
    </row>
    <row r="8" spans="1:14" x14ac:dyDescent="0.25">
      <c r="A8" s="2" t="s">
        <v>6</v>
      </c>
      <c r="F8" s="1"/>
    </row>
    <row r="9" spans="1:14" x14ac:dyDescent="0.25">
      <c r="A9" t="s">
        <v>2</v>
      </c>
      <c r="B9" s="9">
        <v>90</v>
      </c>
      <c r="F9" s="1"/>
      <c r="H9" s="23" t="s">
        <v>20</v>
      </c>
      <c r="I9" s="17"/>
      <c r="J9" s="28" t="s">
        <v>21</v>
      </c>
      <c r="K9" s="28" t="s">
        <v>22</v>
      </c>
      <c r="L9" s="28" t="s">
        <v>24</v>
      </c>
      <c r="M9" s="28" t="s">
        <v>23</v>
      </c>
      <c r="N9" s="24" t="s">
        <v>7</v>
      </c>
    </row>
    <row r="10" spans="1:14" x14ac:dyDescent="0.25">
      <c r="A10" t="s">
        <v>3</v>
      </c>
      <c r="B10" s="6">
        <f>B9+0.5</f>
        <v>90.5</v>
      </c>
      <c r="F10" s="1"/>
      <c r="H10" s="18" t="s">
        <v>30</v>
      </c>
      <c r="I10" s="19"/>
      <c r="J10" s="19">
        <v>100000</v>
      </c>
      <c r="K10" s="20">
        <v>100000</v>
      </c>
      <c r="L10" s="19">
        <v>0</v>
      </c>
      <c r="M10" s="25" t="s">
        <v>25</v>
      </c>
      <c r="N10" s="15">
        <v>0</v>
      </c>
    </row>
    <row r="11" spans="1:14" x14ac:dyDescent="0.25">
      <c r="F11" s="1"/>
      <c r="H11" s="30" t="s">
        <v>31</v>
      </c>
      <c r="I11" s="19"/>
      <c r="J11" s="20">
        <f>J10</f>
        <v>100000</v>
      </c>
      <c r="K11" s="20">
        <f>K10+F7</f>
        <v>101000.00000000023</v>
      </c>
      <c r="L11" s="19">
        <v>0</v>
      </c>
      <c r="M11" s="25" t="s">
        <v>25</v>
      </c>
      <c r="N11" s="15">
        <f>K11-J11</f>
        <v>1000.0000000002328</v>
      </c>
    </row>
    <row r="12" spans="1:14" x14ac:dyDescent="0.25">
      <c r="A12" t="s">
        <v>13</v>
      </c>
      <c r="B12" s="31">
        <v>400</v>
      </c>
      <c r="C12" t="s">
        <v>14</v>
      </c>
      <c r="E12" s="2" t="s">
        <v>29</v>
      </c>
      <c r="H12" s="18" t="str">
        <f>IF(E2&lt;E3,"1A","1B")</f>
        <v>1A</v>
      </c>
      <c r="I12" s="19" t="s">
        <v>27</v>
      </c>
      <c r="J12" s="20">
        <f>F2+J10</f>
        <v>-220000</v>
      </c>
      <c r="K12" s="20">
        <f>F3-K10</f>
        <v>221000.00000000023</v>
      </c>
      <c r="L12" s="19">
        <f>B16</f>
        <v>20000</v>
      </c>
      <c r="M12" s="26">
        <f>(K12/L12)</f>
        <v>11.050000000000011</v>
      </c>
      <c r="N12" s="15">
        <f>J12+K12</f>
        <v>1000.0000000002328</v>
      </c>
    </row>
    <row r="13" spans="1:14" x14ac:dyDescent="0.25">
      <c r="A13" t="s">
        <v>19</v>
      </c>
      <c r="B13">
        <f>B12/10</f>
        <v>40</v>
      </c>
      <c r="C13" t="s">
        <v>14</v>
      </c>
      <c r="E13" s="29">
        <v>-25</v>
      </c>
      <c r="F13" t="s">
        <v>18</v>
      </c>
      <c r="H13" s="21" t="str">
        <f>IF(E2&gt;E3,"1A","1B")</f>
        <v>1B</v>
      </c>
      <c r="I13" s="22" t="s">
        <v>28</v>
      </c>
      <c r="J13" s="14">
        <f>K11</f>
        <v>101000.00000000023</v>
      </c>
      <c r="K13" s="14">
        <v>101000</v>
      </c>
      <c r="L13" s="22">
        <v>0</v>
      </c>
      <c r="M13" s="27" t="s">
        <v>25</v>
      </c>
      <c r="N13" s="16">
        <v>0</v>
      </c>
    </row>
    <row r="14" spans="1:14" x14ac:dyDescent="0.25">
      <c r="E14" t="s">
        <v>3</v>
      </c>
      <c r="F14" s="6">
        <f>(E13/1000)+B10</f>
        <v>90.474999999999994</v>
      </c>
    </row>
    <row r="15" spans="1:14" x14ac:dyDescent="0.25">
      <c r="A15" t="s">
        <v>4</v>
      </c>
      <c r="B15">
        <v>40</v>
      </c>
    </row>
    <row r="16" spans="1:14" x14ac:dyDescent="0.25">
      <c r="A16" t="s">
        <v>24</v>
      </c>
      <c r="B16">
        <v>20000</v>
      </c>
      <c r="C16" t="s">
        <v>14</v>
      </c>
    </row>
    <row r="20" spans="11:11" x14ac:dyDescent="0.25">
      <c r="K20" s="1"/>
    </row>
    <row r="21" spans="11:11" x14ac:dyDescent="0.25">
      <c r="K21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Pair</vt:lpstr>
    </vt:vector>
  </TitlesOfParts>
  <Company>Test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2013-06-01T23:37:22Z</dcterms:created>
  <dcterms:modified xsi:type="dcterms:W3CDTF">2013-06-03T23:09:15Z</dcterms:modified>
</cp:coreProperties>
</file>