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1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6" i="1" l="1"/>
  <c r="B13" i="1"/>
  <c r="F14" i="1"/>
  <c r="E4" i="1" s="1"/>
  <c r="F4" i="1" s="1"/>
  <c r="E2" i="1"/>
  <c r="F2" i="1" s="1"/>
  <c r="B10" i="1"/>
  <c r="E5" i="1" l="1"/>
  <c r="F5" i="1" s="1"/>
  <c r="F15" i="1"/>
  <c r="E3" i="1" s="1"/>
  <c r="K18" i="1" l="1"/>
  <c r="M18" i="1" s="1"/>
  <c r="K17" i="1"/>
  <c r="M17" i="1" s="1"/>
  <c r="K16" i="1"/>
  <c r="M16" i="1" s="1"/>
  <c r="I10" i="1"/>
  <c r="F3" i="1"/>
  <c r="I9" i="1"/>
  <c r="I11" i="1" s="1"/>
  <c r="F7" i="1"/>
  <c r="N15" i="1" s="1"/>
  <c r="K15" i="1" s="1"/>
  <c r="F10" i="1"/>
  <c r="F9" i="1" l="1"/>
  <c r="J18" i="1"/>
  <c r="N18" i="1" s="1"/>
  <c r="J17" i="1"/>
  <c r="N17" i="1" s="1"/>
  <c r="J16" i="1"/>
  <c r="N16" i="1" s="1"/>
  <c r="J19" i="1"/>
  <c r="N19" i="1" s="1"/>
</calcChain>
</file>

<file path=xl/sharedStrings.xml><?xml version="1.0" encoding="utf-8"?>
<sst xmlns="http://schemas.openxmlformats.org/spreadsheetml/2006/main" count="57" uniqueCount="40">
  <si>
    <t>1A</t>
  </si>
  <si>
    <t>1B</t>
  </si>
  <si>
    <t>2A</t>
  </si>
  <si>
    <t>2B</t>
  </si>
  <si>
    <t>AUDJPY</t>
  </si>
  <si>
    <t>CADJPY</t>
  </si>
  <si>
    <t>Lot</t>
  </si>
  <si>
    <t>Entry Price</t>
  </si>
  <si>
    <t>Now</t>
  </si>
  <si>
    <t>Profit</t>
  </si>
  <si>
    <t>Long</t>
  </si>
  <si>
    <t>Short</t>
  </si>
  <si>
    <t>Spread</t>
  </si>
  <si>
    <t>Swap</t>
  </si>
  <si>
    <t>Pip Differences</t>
  </si>
  <si>
    <t>1 Pip</t>
  </si>
  <si>
    <t>USD</t>
  </si>
  <si>
    <t>Ignored</t>
  </si>
  <si>
    <t>Pair 1 Profit</t>
  </si>
  <si>
    <t>Pair 2 Profit</t>
  </si>
  <si>
    <t>Drawdown</t>
  </si>
  <si>
    <t>Points Diff</t>
  </si>
  <si>
    <t>Correlation for 1B &amp; 2A</t>
  </si>
  <si>
    <t>Points (0,001)</t>
  </si>
  <si>
    <t>Pair 1</t>
  </si>
  <si>
    <t>Pair 2</t>
  </si>
  <si>
    <t>Diff Points</t>
  </si>
  <si>
    <t>Total Diff</t>
  </si>
  <si>
    <t>1 Point</t>
  </si>
  <si>
    <t>Closure Sequence</t>
  </si>
  <si>
    <t>Highest Profit</t>
  </si>
  <si>
    <t>Lowest Loss</t>
  </si>
  <si>
    <t>Balance</t>
  </si>
  <si>
    <t>Equi</t>
  </si>
  <si>
    <t>Margin Level %</t>
  </si>
  <si>
    <t>Margin</t>
  </si>
  <si>
    <t>Highest Loss</t>
  </si>
  <si>
    <t>N/A</t>
  </si>
  <si>
    <t>Lowest Profit</t>
  </si>
  <si>
    <t>Margin Differences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</si>
</sst>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0"/>
    <numFmt numFmtId="167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3" fontId="0" fillId="0" borderId="0" xfId="0" applyNumberFormat="1"/>
    <xf numFmtId="0" fontId="0" fillId="2" borderId="0" xfId="0" applyFill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6" fontId="0" fillId="0" borderId="0" xfId="0" applyNumberFormat="1" applyFill="1"/>
    <xf numFmtId="167" fontId="0" fillId="0" borderId="0" xfId="0" applyNumberFormat="1"/>
    <xf numFmtId="0" fontId="0" fillId="3" borderId="0" xfId="0" applyFill="1"/>
    <xf numFmtId="3" fontId="0" fillId="3" borderId="0" xfId="0" applyNumberFormat="1" applyFill="1"/>
    <xf numFmtId="167" fontId="0" fillId="2" borderId="0" xfId="0" applyNumberFormat="1" applyFill="1"/>
    <xf numFmtId="166" fontId="0" fillId="2" borderId="0" xfId="0" applyNumberFormat="1" applyFill="1"/>
    <xf numFmtId="3" fontId="0" fillId="5" borderId="0" xfId="0" applyNumberFormat="1" applyFill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3" fontId="0" fillId="0" borderId="1" xfId="0" applyNumberForma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 applyAlignment="1">
      <alignment horizontal="right"/>
    </xf>
    <xf numFmtId="3" fontId="0" fillId="0" borderId="8" xfId="0" applyNumberFormat="1" applyBorder="1"/>
    <xf numFmtId="0" fontId="0" fillId="0" borderId="9" xfId="0" applyBorder="1" applyAlignment="1">
      <alignment horizontal="right"/>
    </xf>
    <xf numFmtId="3" fontId="0" fillId="0" borderId="10" xfId="0" applyNumberFormat="1" applyBorder="1"/>
    <xf numFmtId="0" fontId="0" fillId="0" borderId="11" xfId="0" applyBorder="1"/>
    <xf numFmtId="0" fontId="2" fillId="0" borderId="11" xfId="0" applyFont="1" applyBorder="1"/>
    <xf numFmtId="0" fontId="0" fillId="0" borderId="7" xfId="0" applyBorder="1"/>
    <xf numFmtId="0" fontId="0" fillId="0" borderId="0" xfId="0" applyBorder="1"/>
    <xf numFmtId="3" fontId="0" fillId="0" borderId="0" xfId="0" applyNumberFormat="1" applyBorder="1"/>
    <xf numFmtId="9" fontId="0" fillId="0" borderId="0" xfId="1" applyFont="1" applyBorder="1"/>
    <xf numFmtId="0" fontId="0" fillId="0" borderId="9" xfId="0" applyBorder="1"/>
    <xf numFmtId="0" fontId="0" fillId="0" borderId="1" xfId="0" applyBorder="1"/>
    <xf numFmtId="9" fontId="0" fillId="0" borderId="1" xfId="1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3" fontId="0" fillId="4" borderId="10" xfId="0" applyNumberFormat="1" applyFill="1" applyBorder="1"/>
    <xf numFmtId="1" fontId="0" fillId="4" borderId="0" xfId="0" applyNumberForma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A18" sqref="A18"/>
    </sheetView>
  </sheetViews>
  <sheetFormatPr defaultRowHeight="15" x14ac:dyDescent="0.25"/>
  <cols>
    <col min="1" max="2" width="7.7109375" bestFit="1" customWidth="1"/>
    <col min="3" max="3" width="5.7109375" bestFit="1" customWidth="1"/>
    <col min="4" max="4" width="10.42578125" bestFit="1" customWidth="1"/>
    <col min="5" max="5" width="21.7109375" bestFit="1" customWidth="1"/>
    <col min="6" max="6" width="13.140625" bestFit="1" customWidth="1"/>
    <col min="8" max="8" width="18.140625" bestFit="1" customWidth="1"/>
    <col min="9" max="9" width="15" customWidth="1"/>
    <col min="10" max="10" width="14.7109375" bestFit="1" customWidth="1"/>
    <col min="11" max="11" width="9.85546875" bestFit="1" customWidth="1"/>
    <col min="12" max="12" width="9.140625" bestFit="1" customWidth="1"/>
    <col min="13" max="13" width="7.28515625" bestFit="1" customWidth="1"/>
    <col min="14" max="14" width="14.5703125" bestFit="1" customWidth="1"/>
    <col min="15" max="15" width="6" bestFit="1" customWidth="1"/>
  </cols>
  <sheetData>
    <row r="1" spans="1:14" x14ac:dyDescent="0.25">
      <c r="A1" s="4"/>
      <c r="B1" s="4"/>
      <c r="C1" s="4"/>
      <c r="D1" s="4" t="s">
        <v>7</v>
      </c>
      <c r="E1" s="4" t="s">
        <v>21</v>
      </c>
      <c r="F1" s="5" t="s">
        <v>9</v>
      </c>
      <c r="H1" s="13" t="s">
        <v>17</v>
      </c>
    </row>
    <row r="2" spans="1:14" x14ac:dyDescent="0.25">
      <c r="A2" t="s">
        <v>0</v>
      </c>
      <c r="B2" t="s">
        <v>4</v>
      </c>
      <c r="C2" t="s">
        <v>10</v>
      </c>
      <c r="D2" s="11">
        <v>97.795000000000002</v>
      </c>
      <c r="E2" s="1">
        <f>($B$9-D2)*1000</f>
        <v>-7795.0000000000018</v>
      </c>
      <c r="F2" s="1">
        <f>(E2*$B$12)/10</f>
        <v>-311800.00000000012</v>
      </c>
      <c r="H2" s="14" t="s">
        <v>12</v>
      </c>
    </row>
    <row r="3" spans="1:14" x14ac:dyDescent="0.25">
      <c r="A3" t="s">
        <v>1</v>
      </c>
      <c r="B3" t="s">
        <v>5</v>
      </c>
      <c r="C3" t="s">
        <v>11</v>
      </c>
      <c r="D3" s="11">
        <v>97.515000000000001</v>
      </c>
      <c r="E3" s="1">
        <f>(D3-F15)*1000</f>
        <v>7521.0000000000009</v>
      </c>
      <c r="F3" s="1">
        <f>(E3*$B$12)/10</f>
        <v>300840.00000000006</v>
      </c>
      <c r="H3" s="14" t="s">
        <v>13</v>
      </c>
    </row>
    <row r="4" spans="1:14" x14ac:dyDescent="0.25">
      <c r="A4" t="s">
        <v>2</v>
      </c>
      <c r="B4" t="s">
        <v>4</v>
      </c>
      <c r="C4" t="s">
        <v>11</v>
      </c>
      <c r="D4" s="6">
        <v>97.483000000000004</v>
      </c>
      <c r="E4" s="1">
        <f>(D4-F14)*1000</f>
        <v>7989.0000000000045</v>
      </c>
      <c r="F4" s="1">
        <f>(E4*$B$12)/10</f>
        <v>319560.00000000017</v>
      </c>
      <c r="H4" s="14" t="s">
        <v>14</v>
      </c>
    </row>
    <row r="5" spans="1:14" x14ac:dyDescent="0.25">
      <c r="A5" t="s">
        <v>3</v>
      </c>
      <c r="B5" t="s">
        <v>5</v>
      </c>
      <c r="C5" t="s">
        <v>10</v>
      </c>
      <c r="D5" s="6">
        <v>98.19</v>
      </c>
      <c r="E5" s="1">
        <f>($B$10-D5)*1000</f>
        <v>-7689.9999999999982</v>
      </c>
      <c r="F5" s="1">
        <f>(E5*$B$12)/10</f>
        <v>-307599.99999999988</v>
      </c>
      <c r="H5" s="14" t="s">
        <v>39</v>
      </c>
    </row>
    <row r="6" spans="1:14" x14ac:dyDescent="0.25">
      <c r="F6" s="1"/>
      <c r="H6" s="15"/>
    </row>
    <row r="7" spans="1:14" x14ac:dyDescent="0.25">
      <c r="E7" s="8" t="s">
        <v>20</v>
      </c>
      <c r="F7" s="9">
        <f>SUM(F2:F6)</f>
        <v>1000.0000000002328</v>
      </c>
    </row>
    <row r="8" spans="1:14" x14ac:dyDescent="0.25">
      <c r="A8" s="3" t="s">
        <v>8</v>
      </c>
      <c r="F8" s="1"/>
      <c r="H8" s="17"/>
      <c r="I8" s="33" t="s">
        <v>26</v>
      </c>
    </row>
    <row r="9" spans="1:14" x14ac:dyDescent="0.25">
      <c r="A9" t="s">
        <v>4</v>
      </c>
      <c r="B9" s="10">
        <v>90</v>
      </c>
      <c r="E9" t="s">
        <v>18</v>
      </c>
      <c r="F9" s="12">
        <f>SUM(F2:F3)</f>
        <v>-10960.000000000058</v>
      </c>
      <c r="H9" s="19" t="s">
        <v>24</v>
      </c>
      <c r="I9" s="20">
        <f>E2+E3</f>
        <v>-274.00000000000091</v>
      </c>
    </row>
    <row r="10" spans="1:14" x14ac:dyDescent="0.25">
      <c r="A10" t="s">
        <v>5</v>
      </c>
      <c r="B10" s="7">
        <f>B9+0.5</f>
        <v>90.5</v>
      </c>
      <c r="E10" t="s">
        <v>19</v>
      </c>
      <c r="F10" s="12">
        <f>SUM(F4:F5)</f>
        <v>11960.000000000291</v>
      </c>
      <c r="H10" s="21" t="s">
        <v>25</v>
      </c>
      <c r="I10" s="22">
        <f>E4+E5</f>
        <v>299.00000000000637</v>
      </c>
    </row>
    <row r="11" spans="1:14" x14ac:dyDescent="0.25">
      <c r="F11" s="1"/>
      <c r="H11" s="21" t="s">
        <v>27</v>
      </c>
      <c r="I11" s="34">
        <f>I9+I10</f>
        <v>25.000000000005457</v>
      </c>
    </row>
    <row r="12" spans="1:14" x14ac:dyDescent="0.25">
      <c r="A12" t="s">
        <v>15</v>
      </c>
      <c r="B12" s="2">
        <v>400</v>
      </c>
      <c r="C12" t="s">
        <v>16</v>
      </c>
      <c r="E12" s="3" t="s">
        <v>22</v>
      </c>
    </row>
    <row r="13" spans="1:14" x14ac:dyDescent="0.25">
      <c r="A13" t="s">
        <v>28</v>
      </c>
      <c r="B13">
        <f>B12/10</f>
        <v>40</v>
      </c>
      <c r="C13" t="s">
        <v>16</v>
      </c>
      <c r="E13" s="35">
        <v>-506</v>
      </c>
      <c r="F13" t="s">
        <v>23</v>
      </c>
    </row>
    <row r="14" spans="1:14" x14ac:dyDescent="0.25">
      <c r="E14" t="s">
        <v>4</v>
      </c>
      <c r="F14" s="7">
        <f>(E13/1000)+B9</f>
        <v>89.494</v>
      </c>
      <c r="H14" s="32" t="s">
        <v>29</v>
      </c>
      <c r="I14" s="23"/>
      <c r="J14" s="24" t="s">
        <v>32</v>
      </c>
      <c r="K14" s="24" t="s">
        <v>33</v>
      </c>
      <c r="L14" s="24" t="s">
        <v>35</v>
      </c>
      <c r="M14" s="24" t="s">
        <v>34</v>
      </c>
      <c r="N14" s="18" t="s">
        <v>9</v>
      </c>
    </row>
    <row r="15" spans="1:14" x14ac:dyDescent="0.25">
      <c r="A15" t="s">
        <v>6</v>
      </c>
      <c r="B15">
        <v>40</v>
      </c>
      <c r="E15" t="s">
        <v>5</v>
      </c>
      <c r="F15" s="7">
        <f>(E13/1000)+B10</f>
        <v>89.994</v>
      </c>
      <c r="H15" s="25"/>
      <c r="I15" s="26"/>
      <c r="J15" s="26">
        <v>100000</v>
      </c>
      <c r="K15" s="27">
        <f>J15+N15</f>
        <v>101000.00000000023</v>
      </c>
      <c r="L15" s="26">
        <v>0</v>
      </c>
      <c r="M15" s="26" t="s">
        <v>37</v>
      </c>
      <c r="N15" s="20">
        <f>F7</f>
        <v>1000.0000000002328</v>
      </c>
    </row>
    <row r="16" spans="1:14" x14ac:dyDescent="0.25">
      <c r="A16" t="s">
        <v>35</v>
      </c>
      <c r="B16">
        <v>20000</v>
      </c>
      <c r="C16" t="s">
        <v>16</v>
      </c>
      <c r="H16" s="25" t="s">
        <v>1</v>
      </c>
      <c r="I16" s="26" t="s">
        <v>36</v>
      </c>
      <c r="J16" s="27">
        <f>F3</f>
        <v>300840.00000000006</v>
      </c>
      <c r="K16" s="27">
        <f>F2+F4+F5</f>
        <v>-299839.99999999983</v>
      </c>
      <c r="L16" s="26">
        <f>B16</f>
        <v>20000</v>
      </c>
      <c r="M16" s="28">
        <f>(K16/L16)</f>
        <v>-14.991999999999992</v>
      </c>
      <c r="N16" s="20">
        <f>J16+K16</f>
        <v>1000.0000000002328</v>
      </c>
    </row>
    <row r="17" spans="8:14" x14ac:dyDescent="0.25">
      <c r="H17" s="25" t="s">
        <v>2</v>
      </c>
      <c r="I17" s="26" t="s">
        <v>31</v>
      </c>
      <c r="J17" s="27">
        <f>F3+F4</f>
        <v>620400.00000000023</v>
      </c>
      <c r="K17" s="27">
        <f>F2+F5</f>
        <v>-619400</v>
      </c>
      <c r="L17" s="26">
        <v>40000</v>
      </c>
      <c r="M17" s="28">
        <f>(K17/L17)</f>
        <v>-15.484999999999999</v>
      </c>
      <c r="N17" s="20">
        <f>J17+K17</f>
        <v>1000.0000000002328</v>
      </c>
    </row>
    <row r="18" spans="8:14" x14ac:dyDescent="0.25">
      <c r="H18" s="25" t="s">
        <v>0</v>
      </c>
      <c r="I18" s="26" t="s">
        <v>38</v>
      </c>
      <c r="J18" s="27">
        <f>F3+F4+F2</f>
        <v>308600.00000000012</v>
      </c>
      <c r="K18" s="27">
        <f>F5</f>
        <v>-307599.99999999988</v>
      </c>
      <c r="L18" s="26">
        <v>20000</v>
      </c>
      <c r="M18" s="28">
        <f>(K18/L18)</f>
        <v>-15.379999999999994</v>
      </c>
      <c r="N18" s="20">
        <f>J18+K18</f>
        <v>1000.0000000002328</v>
      </c>
    </row>
    <row r="19" spans="8:14" x14ac:dyDescent="0.25">
      <c r="H19" s="29" t="s">
        <v>3</v>
      </c>
      <c r="I19" s="30" t="s">
        <v>30</v>
      </c>
      <c r="J19" s="16">
        <f>SUM(F2:F5)</f>
        <v>1000.0000000002328</v>
      </c>
      <c r="K19" s="30">
        <v>0</v>
      </c>
      <c r="L19" s="30">
        <v>0</v>
      </c>
      <c r="M19" s="31" t="s">
        <v>37</v>
      </c>
      <c r="N19" s="22">
        <f>J19+K19</f>
        <v>1000.0000000002328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2013-06-01T23:37:22Z</dcterms:created>
  <dcterms:modified xsi:type="dcterms:W3CDTF">2013-06-02T14:03:07Z</dcterms:modified>
</cp:coreProperties>
</file>