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0" i="1" l="1"/>
  <c r="K5" i="1"/>
  <c r="N10" i="1" s="1"/>
  <c r="N11" i="1" s="1"/>
  <c r="K4" i="1"/>
  <c r="N12" i="1" l="1"/>
  <c r="J10" i="1"/>
  <c r="K10" i="1" s="1"/>
  <c r="L10" i="1"/>
  <c r="M10" i="1" s="1"/>
  <c r="N13" i="1" l="1"/>
  <c r="L11" i="1"/>
  <c r="M11" i="1" l="1"/>
  <c r="I11" i="1"/>
  <c r="J11" i="1" s="1"/>
  <c r="K11" i="1" s="1"/>
  <c r="N14" i="1"/>
  <c r="L12" i="1" l="1"/>
  <c r="N15" i="1"/>
  <c r="M12" i="1" l="1"/>
  <c r="I12" i="1"/>
  <c r="J12" i="1" s="1"/>
  <c r="K12" i="1" s="1"/>
  <c r="L13" i="1" l="1"/>
  <c r="M13" i="1" l="1"/>
  <c r="I13" i="1"/>
  <c r="J13" i="1" s="1"/>
  <c r="K13" i="1" s="1"/>
  <c r="C11" i="1" l="1"/>
  <c r="L14" i="1"/>
  <c r="C14" i="1" l="1"/>
  <c r="C12" i="1"/>
  <c r="C13" i="1"/>
  <c r="M14" i="1"/>
  <c r="I14" i="1"/>
  <c r="J14" i="1" s="1"/>
  <c r="K14" i="1" s="1"/>
  <c r="C15" i="1" l="1"/>
  <c r="L15" i="1"/>
  <c r="M15" i="1" l="1"/>
  <c r="I15" i="1"/>
  <c r="J15" i="1" l="1"/>
  <c r="K15" i="1" s="1"/>
  <c r="C16" i="1"/>
</calcChain>
</file>

<file path=xl/sharedStrings.xml><?xml version="1.0" encoding="utf-8"?>
<sst xmlns="http://schemas.openxmlformats.org/spreadsheetml/2006/main" count="30" uniqueCount="29">
  <si>
    <t>Inputs</t>
  </si>
  <si>
    <t>Account Balance $</t>
  </si>
  <si>
    <t>stop</t>
  </si>
  <si>
    <t>% total loss/set</t>
  </si>
  <si>
    <t>tp</t>
  </si>
  <si>
    <t>max trades/set</t>
  </si>
  <si>
    <t>Pips stop Loss</t>
  </si>
  <si>
    <t>Pips Take Profit</t>
  </si>
  <si>
    <t>rounded up</t>
  </si>
  <si>
    <t>minimum</t>
  </si>
  <si>
    <t>Outputs</t>
  </si>
  <si>
    <t>no.</t>
  </si>
  <si>
    <t>trade</t>
  </si>
  <si>
    <t>risk</t>
  </si>
  <si>
    <t>cum loss</t>
  </si>
  <si>
    <t>reward</t>
  </si>
  <si>
    <t>net reward</t>
  </si>
  <si>
    <t>Total loss/set $</t>
  </si>
  <si>
    <t>Lot size for trade 1 $</t>
  </si>
  <si>
    <t>Lot size for trade 2 $</t>
  </si>
  <si>
    <t>Lot size for trade 3 $</t>
  </si>
  <si>
    <t>Lot size for trade 4 $</t>
  </si>
  <si>
    <t>Lot size for trade 5 $</t>
  </si>
  <si>
    <t>Lot size for trade 6 $</t>
  </si>
  <si>
    <t>Notes</t>
  </si>
  <si>
    <t>Lot size is actual $/pip you will be trading, what you enter into your order depends on account type.</t>
  </si>
  <si>
    <t>Martingaling with fixed minimum reward based on trade 1.</t>
  </si>
  <si>
    <t>Your risk profile are the inputs highlighted in red.</t>
  </si>
  <si>
    <t>You can play with the inputs till you see the minimum account size needed to trade your risk profile.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</si>
</sst>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2" fillId="0" borderId="0" xfId="0" applyFont="1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0" borderId="0" xfId="0" applyProtection="1"/>
    <xf numFmtId="0" fontId="1" fillId="2" borderId="0" xfId="1" applyProtection="1">
      <protection locked="0"/>
    </xf>
    <xf numFmtId="0" fontId="0" fillId="0" borderId="0" xfId="0" applyProtection="1">
      <protection locked="0"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locked="0" hidden="1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tabSelected="1" workbookViewId="0">
      <selection activeCell="B1" sqref="B1"/>
    </sheetView>
  </sheetViews>
  <sheetFormatPr defaultRowHeight="15" x14ac:dyDescent="0.25"/>
  <cols>
    <col min="2" max="2" width="22.42578125" customWidth="1"/>
  </cols>
  <sheetData>
    <row r="1" spans="2:14" x14ac:dyDescent="0.25">
      <c r="B1" s="2"/>
      <c r="C1" s="2"/>
    </row>
    <row r="2" spans="2:14" x14ac:dyDescent="0.25">
      <c r="B2" s="3" t="s">
        <v>0</v>
      </c>
      <c r="C2" s="2"/>
    </row>
    <row r="3" spans="2:14" x14ac:dyDescent="0.25">
      <c r="B3" s="2" t="s">
        <v>1</v>
      </c>
      <c r="C3" s="2">
        <v>1000</v>
      </c>
    </row>
    <row r="4" spans="2:14" x14ac:dyDescent="0.25">
      <c r="B4" s="2" t="s">
        <v>3</v>
      </c>
      <c r="C4" s="5">
        <v>10</v>
      </c>
      <c r="H4" s="6"/>
      <c r="I4" s="6"/>
      <c r="J4" s="6" t="s">
        <v>2</v>
      </c>
      <c r="K4" s="7">
        <f>C6</f>
        <v>26</v>
      </c>
      <c r="L4" s="6"/>
      <c r="M4" s="6"/>
      <c r="N4" s="6"/>
    </row>
    <row r="5" spans="2:14" x14ac:dyDescent="0.25">
      <c r="B5" s="2" t="s">
        <v>5</v>
      </c>
      <c r="C5" s="5">
        <v>6</v>
      </c>
      <c r="H5" s="6"/>
      <c r="I5" s="6"/>
      <c r="J5" s="6" t="s">
        <v>4</v>
      </c>
      <c r="K5" s="7">
        <f>C7</f>
        <v>35</v>
      </c>
      <c r="L5" s="6"/>
      <c r="M5" s="6"/>
      <c r="N5" s="6"/>
    </row>
    <row r="6" spans="2:14" x14ac:dyDescent="0.25">
      <c r="B6" s="2" t="s">
        <v>6</v>
      </c>
      <c r="C6" s="5">
        <v>26</v>
      </c>
      <c r="H6" s="6"/>
      <c r="I6" s="6"/>
      <c r="J6" s="6"/>
      <c r="K6" s="6"/>
      <c r="L6" s="6"/>
      <c r="M6" s="6"/>
      <c r="N6" s="6"/>
    </row>
    <row r="7" spans="2:14" x14ac:dyDescent="0.25">
      <c r="B7" s="2" t="s">
        <v>7</v>
      </c>
      <c r="C7" s="5">
        <v>35</v>
      </c>
      <c r="H7" s="6"/>
      <c r="I7" s="6"/>
      <c r="J7" s="6"/>
      <c r="K7" s="6"/>
      <c r="L7" s="6"/>
      <c r="M7" s="6"/>
      <c r="N7" s="6"/>
    </row>
    <row r="8" spans="2:14" x14ac:dyDescent="0.25">
      <c r="H8" s="6"/>
      <c r="I8" s="6" t="s">
        <v>8</v>
      </c>
      <c r="J8" s="6"/>
      <c r="K8" s="6"/>
      <c r="L8" s="6"/>
      <c r="M8" s="6"/>
      <c r="N8" s="6" t="s">
        <v>9</v>
      </c>
    </row>
    <row r="9" spans="2:14" x14ac:dyDescent="0.25">
      <c r="B9" s="3" t="s">
        <v>10</v>
      </c>
      <c r="C9" s="2"/>
      <c r="H9" s="8" t="s">
        <v>11</v>
      </c>
      <c r="I9" s="8" t="s">
        <v>12</v>
      </c>
      <c r="J9" s="8" t="s">
        <v>13</v>
      </c>
      <c r="K9" s="8" t="s">
        <v>14</v>
      </c>
      <c r="L9" s="8" t="s">
        <v>15</v>
      </c>
      <c r="M9" s="8" t="s">
        <v>16</v>
      </c>
      <c r="N9" s="8" t="s">
        <v>16</v>
      </c>
    </row>
    <row r="10" spans="2:14" x14ac:dyDescent="0.25">
      <c r="B10" s="2" t="s">
        <v>17</v>
      </c>
      <c r="C10" s="4">
        <f>ROUNDDOWN(C3*(C4/100),0)</f>
        <v>100</v>
      </c>
      <c r="H10" s="7">
        <v>1</v>
      </c>
      <c r="I10" s="7">
        <v>1</v>
      </c>
      <c r="J10" s="7">
        <f>K$4*I10</f>
        <v>26</v>
      </c>
      <c r="K10" s="7">
        <f>J10</f>
        <v>26</v>
      </c>
      <c r="L10" s="7">
        <f>K5*I10</f>
        <v>35</v>
      </c>
      <c r="M10" s="7">
        <f>L10</f>
        <v>35</v>
      </c>
      <c r="N10" s="7">
        <f>K5*I10</f>
        <v>35</v>
      </c>
    </row>
    <row r="11" spans="2:14" x14ac:dyDescent="0.25">
      <c r="B11" s="2" t="s">
        <v>18</v>
      </c>
      <c r="C11" s="4">
        <f>ROUNDDOWN(C10/(LOOKUP(C5,H10:K15)),1)</f>
        <v>0.1</v>
      </c>
      <c r="H11" s="7">
        <v>2</v>
      </c>
      <c r="I11" s="7">
        <f>ROUNDUP(L11/K$5,1)</f>
        <v>1.8</v>
      </c>
      <c r="J11" s="7">
        <f>K$4*I11</f>
        <v>46.800000000000004</v>
      </c>
      <c r="K11" s="7">
        <f>K10+J11</f>
        <v>72.800000000000011</v>
      </c>
      <c r="L11" s="7">
        <f>N11+K10</f>
        <v>61</v>
      </c>
      <c r="M11" s="7">
        <f>L11-K10</f>
        <v>35</v>
      </c>
      <c r="N11" s="7">
        <f>N10</f>
        <v>35</v>
      </c>
    </row>
    <row r="12" spans="2:14" x14ac:dyDescent="0.25">
      <c r="B12" s="2" t="s">
        <v>19</v>
      </c>
      <c r="C12" s="4">
        <f>ROUNDDOWN(C$11*I11,1)</f>
        <v>0.1</v>
      </c>
      <c r="H12" s="7">
        <v>3</v>
      </c>
      <c r="I12" s="7">
        <f>ROUNDUP(L12/K$5,1)</f>
        <v>3.1</v>
      </c>
      <c r="J12" s="7">
        <f>K$4*I12</f>
        <v>80.600000000000009</v>
      </c>
      <c r="K12" s="7">
        <f>K11+J12</f>
        <v>153.40000000000003</v>
      </c>
      <c r="L12" s="7">
        <f>N12+K11</f>
        <v>107.80000000000001</v>
      </c>
      <c r="M12" s="7">
        <f>L12-K11</f>
        <v>35</v>
      </c>
      <c r="N12" s="7">
        <f t="shared" ref="N12:N15" si="0">N11</f>
        <v>35</v>
      </c>
    </row>
    <row r="13" spans="2:14" x14ac:dyDescent="0.25">
      <c r="B13" s="2" t="s">
        <v>20</v>
      </c>
      <c r="C13" s="4">
        <f>ROUNDDOWN(C$11*I12,1)</f>
        <v>0.3</v>
      </c>
      <c r="H13" s="7">
        <v>4</v>
      </c>
      <c r="I13" s="7">
        <f>ROUNDUP(L13/K$5,1)</f>
        <v>5.3999999999999995</v>
      </c>
      <c r="J13" s="7">
        <f>K$4*I13</f>
        <v>140.39999999999998</v>
      </c>
      <c r="K13" s="7">
        <f t="shared" ref="K13:K15" si="1">K12+J13</f>
        <v>293.8</v>
      </c>
      <c r="L13" s="7">
        <f>N13+K12</f>
        <v>188.40000000000003</v>
      </c>
      <c r="M13" s="7">
        <f t="shared" ref="M13:M15" si="2">L13-K12</f>
        <v>35</v>
      </c>
      <c r="N13" s="7">
        <f t="shared" si="0"/>
        <v>35</v>
      </c>
    </row>
    <row r="14" spans="2:14" x14ac:dyDescent="0.25">
      <c r="B14" s="2" t="s">
        <v>21</v>
      </c>
      <c r="C14" s="4">
        <f>ROUNDDOWN(C$11*I13,1)</f>
        <v>0.5</v>
      </c>
      <c r="H14" s="7">
        <v>5</v>
      </c>
      <c r="I14" s="7">
        <f>ROUNDUP(L14/K$5,1)</f>
        <v>9.4</v>
      </c>
      <c r="J14" s="7">
        <f>K$4*I14</f>
        <v>244.4</v>
      </c>
      <c r="K14" s="7">
        <f>K13+J14</f>
        <v>538.20000000000005</v>
      </c>
      <c r="L14" s="7">
        <f>N14+K13</f>
        <v>328.8</v>
      </c>
      <c r="M14" s="7">
        <f t="shared" si="2"/>
        <v>35</v>
      </c>
      <c r="N14" s="7">
        <f t="shared" si="0"/>
        <v>35</v>
      </c>
    </row>
    <row r="15" spans="2:14" x14ac:dyDescent="0.25">
      <c r="B15" s="2" t="s">
        <v>22</v>
      </c>
      <c r="C15" s="4">
        <f>ROUNDDOWN(C$11*I14,1)</f>
        <v>0.9</v>
      </c>
      <c r="H15" s="7">
        <v>6</v>
      </c>
      <c r="I15" s="7">
        <f>ROUNDUP(L15/K$5,1)</f>
        <v>16.400000000000002</v>
      </c>
      <c r="J15" s="7">
        <f>K$4*I15</f>
        <v>426.40000000000003</v>
      </c>
      <c r="K15" s="7">
        <f t="shared" si="1"/>
        <v>964.60000000000014</v>
      </c>
      <c r="L15" s="7">
        <f>N15+K14</f>
        <v>573.20000000000005</v>
      </c>
      <c r="M15" s="7">
        <f t="shared" si="2"/>
        <v>35</v>
      </c>
      <c r="N15" s="7">
        <f t="shared" si="0"/>
        <v>35</v>
      </c>
    </row>
    <row r="16" spans="2:14" x14ac:dyDescent="0.25">
      <c r="B16" s="2" t="s">
        <v>23</v>
      </c>
      <c r="C16" s="4">
        <f>ROUNDDOWN(C$11*I15,1)</f>
        <v>1.6</v>
      </c>
    </row>
    <row r="19" spans="2:2" x14ac:dyDescent="0.25">
      <c r="B19" s="1" t="s">
        <v>24</v>
      </c>
    </row>
    <row r="20" spans="2:2" x14ac:dyDescent="0.25">
      <c r="B20" t="s">
        <v>26</v>
      </c>
    </row>
    <row r="21" spans="2:2" x14ac:dyDescent="0.25">
      <c r="B21" t="s">
        <v>25</v>
      </c>
    </row>
    <row r="22" spans="2:2" x14ac:dyDescent="0.25">
      <c r="B22" t="s">
        <v>28</v>
      </c>
    </row>
    <row r="23" spans="2:2" x14ac:dyDescent="0.25">
      <c r="B23" t="s">
        <v>27</v>
      </c>
    </row>
  </sheetData>
  <sheetProtection password="CA85" sheet="1" objects="1" scenarios="1" selectLockedCells="1"/>
  <pageMargins left="0.7" right="0.7" top="0.75" bottom="0.75" header="0.3" footer="0.3"/>
  <pageSetup paperSize="9" orientation="portrait" r:id="rId1"/>
  <ignoredErrors>
    <ignoredError sqref="L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Larry</dc:creator>
  <cp:lastModifiedBy>Larry</cp:lastModifiedBy>
  <dcterms:created xsi:type="dcterms:W3CDTF">2012-08-26T04:48:32Z</dcterms:created>
  <dcterms:modified xsi:type="dcterms:W3CDTF">2012-08-26T05:38:29Z</dcterms:modified>
</cp:coreProperties>
</file>